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pending Report" sheetId="1" r:id="rId1"/>
    <sheet name="Income" sheetId="2" r:id="rId2"/>
    <sheet name="Travel" sheetId="3" r:id="rId3"/>
    <sheet name="Administration" sheetId="4" r:id="rId4"/>
    <sheet name="Other Expenses" sheetId="5" r:id="rId5"/>
    <sheet name="Ledger" sheetId="6" r:id="rId6"/>
    <sheet name="PA TRIO 2016-2017 Budget" sheetId="7" r:id="rId7"/>
  </sheets>
  <definedNames>
    <definedName name="_xlfn.F.DIST" hidden="1">#NAME?</definedName>
  </definedNames>
  <calcPr fullCalcOnLoad="1"/>
</workbook>
</file>

<file path=xl/sharedStrings.xml><?xml version="1.0" encoding="utf-8"?>
<sst xmlns="http://schemas.openxmlformats.org/spreadsheetml/2006/main" count="409" uniqueCount="266">
  <si>
    <t>ASSOCIATION DUES</t>
  </si>
  <si>
    <t>ONE DAY SEMINARS</t>
  </si>
  <si>
    <t>FUNDRAISING</t>
  </si>
  <si>
    <t>INTEREST</t>
  </si>
  <si>
    <t>Date</t>
  </si>
  <si>
    <t>OFFICERS</t>
  </si>
  <si>
    <t>President</t>
  </si>
  <si>
    <t>President-Elect</t>
  </si>
  <si>
    <t>Past President</t>
  </si>
  <si>
    <t>Secretary</t>
  </si>
  <si>
    <t>Treasurer</t>
  </si>
  <si>
    <t>MEAEOPP Board Meetings</t>
  </si>
  <si>
    <t>COE Policy Seminar</t>
  </si>
  <si>
    <t>OTHER TRAVEL</t>
  </si>
  <si>
    <t>Board Committee Meetings</t>
  </si>
  <si>
    <t>TRIO Achiever</t>
  </si>
  <si>
    <t>Check #</t>
  </si>
  <si>
    <t>Advance?</t>
  </si>
  <si>
    <t>Total</t>
  </si>
  <si>
    <t>Person</t>
  </si>
  <si>
    <t>COE MEMBERSHIP</t>
  </si>
  <si>
    <t>MEAEOPP CONTRIBUTION</t>
  </si>
  <si>
    <t>CONFERENCE EXPENSES</t>
  </si>
  <si>
    <t>Facilities/Equipment</t>
  </si>
  <si>
    <t>Meals</t>
  </si>
  <si>
    <t>Hospitality/Entertainment</t>
  </si>
  <si>
    <t>Guest Expenses</t>
  </si>
  <si>
    <t>Postage</t>
  </si>
  <si>
    <t>Supplies</t>
  </si>
  <si>
    <t>Fundraising</t>
  </si>
  <si>
    <t>Newsletter Printing</t>
  </si>
  <si>
    <t>PR Materials/Brochure</t>
  </si>
  <si>
    <t>Scholarship Packets</t>
  </si>
  <si>
    <t>Scholarship Booklet Printing</t>
  </si>
  <si>
    <t>Nominations/Elections</t>
  </si>
  <si>
    <t>Person/Group</t>
  </si>
  <si>
    <t>STUDENT SCHOLARSHIPS</t>
  </si>
  <si>
    <t>BANK FEES</t>
  </si>
  <si>
    <t>UNCATEGORIZED EXPENSES</t>
  </si>
  <si>
    <t>ONE-DAY SEMINARS</t>
  </si>
  <si>
    <t>Corporate Sponsors</t>
  </si>
  <si>
    <t>Merchandise Sales</t>
  </si>
  <si>
    <t>Scholarship Funds</t>
  </si>
  <si>
    <t>TOTALS</t>
  </si>
  <si>
    <t>Registration Bags</t>
  </si>
  <si>
    <t>Recognition</t>
  </si>
  <si>
    <t>Honoraria - Speakers</t>
  </si>
  <si>
    <t>Booklet Printing</t>
  </si>
  <si>
    <t>Uncategorized</t>
  </si>
  <si>
    <t>TRIO Achiever Award</t>
  </si>
  <si>
    <t>Legislative Affairs</t>
  </si>
  <si>
    <t>BOARD COMMITTEE EXPENSES</t>
  </si>
  <si>
    <t>PA TRiO Board Meetings</t>
  </si>
  <si>
    <t>D&amp;O INSURANCE</t>
  </si>
  <si>
    <t>Payment/Debit</t>
  </si>
  <si>
    <t>Deposit/Credit</t>
  </si>
  <si>
    <t>Balance</t>
  </si>
  <si>
    <t>Purpose</t>
  </si>
  <si>
    <t>TOTAL</t>
  </si>
  <si>
    <t>Activity</t>
  </si>
  <si>
    <t>FINANCIAL REVIEW &amp; TAX SERVICES</t>
  </si>
  <si>
    <t>Web Services</t>
  </si>
  <si>
    <t>Conference Deposit</t>
  </si>
  <si>
    <t>cleared?</t>
  </si>
  <si>
    <t>All Interest total</t>
  </si>
  <si>
    <t>Other Deposits</t>
  </si>
  <si>
    <t>MM Interest Total</t>
  </si>
  <si>
    <t>Conference Registration Refunds</t>
  </si>
  <si>
    <t>crosscheck</t>
  </si>
  <si>
    <t xml:space="preserve">Legislative Affairs Chair </t>
  </si>
  <si>
    <t>Conf. Site Selection Committee</t>
  </si>
  <si>
    <t>Balance as of 6/30/15</t>
  </si>
  <si>
    <t>COE</t>
  </si>
  <si>
    <t>INCOME</t>
  </si>
  <si>
    <t>Annual Conference Registrations</t>
  </si>
  <si>
    <t xml:space="preserve">One-Day Professional Development Seminars </t>
  </si>
  <si>
    <t>Fundraising Income</t>
  </si>
  <si>
    <t xml:space="preserve">   Corporate Sponsors</t>
  </si>
  <si>
    <t xml:space="preserve">   Merchandise Sales</t>
  </si>
  <si>
    <t xml:space="preserve">   Conference Events (Fun Run/Raffles/50-50s)</t>
  </si>
  <si>
    <t>Conference Advertising in Booklet</t>
  </si>
  <si>
    <t>Interest</t>
  </si>
  <si>
    <t>Checking interest</t>
  </si>
  <si>
    <t>Money Market interest</t>
  </si>
  <si>
    <t>EXPENSES</t>
  </si>
  <si>
    <t>I. TRAVEL</t>
  </si>
  <si>
    <t>1. President</t>
  </si>
  <si>
    <t xml:space="preserve">   a. PA TRiO Board Meetings</t>
  </si>
  <si>
    <t xml:space="preserve">   b. MEAEOPP Board Meetings</t>
  </si>
  <si>
    <t xml:space="preserve">   c. COE Policy Seminar</t>
  </si>
  <si>
    <t>2. President-Elect</t>
  </si>
  <si>
    <t>3. Past President (PA TRiO Board Meetings)</t>
  </si>
  <si>
    <t>4. Secretary (PA TRiO Board Meetings)</t>
  </si>
  <si>
    <t>5. Treasurer (PA TRiO Board Meetings)</t>
  </si>
  <si>
    <t>1. Board Committee Meetings</t>
  </si>
  <si>
    <t>2. TRIO Achiever to MEAEOPP</t>
  </si>
  <si>
    <t>3. Conference site selection committee</t>
  </si>
  <si>
    <t>EXPENSES (continued)</t>
  </si>
  <si>
    <t>II. ADMINISTRATION</t>
  </si>
  <si>
    <t>C.</t>
  </si>
  <si>
    <t>D.</t>
  </si>
  <si>
    <t>2. Meals</t>
  </si>
  <si>
    <t>3. Registration Bags</t>
  </si>
  <si>
    <t>4. Recognition</t>
  </si>
  <si>
    <t>5. Hospitality / Entertainment</t>
  </si>
  <si>
    <t>6. Guest Expenses (MEAEOPP President &amp; TRIO Achiever)</t>
  </si>
  <si>
    <t>7. Honoraria - Speakers</t>
  </si>
  <si>
    <t>8. Conference Booklet Printing</t>
  </si>
  <si>
    <t>9. Postage</t>
  </si>
  <si>
    <t>10. Supplies</t>
  </si>
  <si>
    <t>11. TRIO Achiever Award</t>
  </si>
  <si>
    <t>12. Uncategorized Expenses</t>
  </si>
  <si>
    <t xml:space="preserve">   G.</t>
  </si>
  <si>
    <t>Board Committee Expenses</t>
  </si>
  <si>
    <r>
      <t xml:space="preserve">1. Fundraising Expenses </t>
    </r>
    <r>
      <rPr>
        <i/>
        <sz val="10"/>
        <rFont val="Arial"/>
        <family val="2"/>
      </rPr>
      <t xml:space="preserve"> </t>
    </r>
  </si>
  <si>
    <t>2. PA TRiO Newsletter Printing</t>
  </si>
  <si>
    <t>4. PR Materials / Brochure</t>
  </si>
  <si>
    <t>5. Legislative Affairs</t>
  </si>
  <si>
    <t>6. Call for Nominations Scholarship Packets</t>
  </si>
  <si>
    <t>7. Scholarship Booklet Printing</t>
  </si>
  <si>
    <t>8. Nominations / Elections</t>
  </si>
  <si>
    <t>III. OTHER</t>
  </si>
  <si>
    <t>Difference</t>
  </si>
  <si>
    <t>If minus, expenses &gt; income</t>
  </si>
  <si>
    <t>If positive, income &gt; expenses</t>
  </si>
  <si>
    <t>BOARD COMMITTEE CHAIRS to PA TRIO</t>
  </si>
  <si>
    <t>E.</t>
  </si>
  <si>
    <t>Financial Review &amp; Tax Services</t>
  </si>
  <si>
    <t xml:space="preserve">   B. </t>
  </si>
  <si>
    <t>MEAEOPP State Contribution</t>
  </si>
  <si>
    <t xml:space="preserve">   A. </t>
  </si>
  <si>
    <t>COE Institutional Membership</t>
  </si>
  <si>
    <t xml:space="preserve">   F. </t>
  </si>
  <si>
    <t>Conference Expenses</t>
  </si>
  <si>
    <t>Bank Fees</t>
  </si>
  <si>
    <t xml:space="preserve">   C. </t>
  </si>
  <si>
    <t xml:space="preserve">   D. </t>
  </si>
  <si>
    <t xml:space="preserve">   E. </t>
  </si>
  <si>
    <t>Board Committee Chairs (PA TRiO Board Meetings)</t>
  </si>
  <si>
    <t>Other Travel</t>
  </si>
  <si>
    <t>Officers</t>
  </si>
  <si>
    <t xml:space="preserve">3. Web Services </t>
  </si>
  <si>
    <t>5. President/President Elect Meeting</t>
  </si>
  <si>
    <t>President/President Elect Mtg.</t>
  </si>
  <si>
    <t>Insurance - Directors and Officers, Treasurer Bonding</t>
  </si>
  <si>
    <t>CONF. REG.</t>
  </si>
  <si>
    <t>Conf. Ads</t>
  </si>
  <si>
    <t>Conf. Events</t>
  </si>
  <si>
    <t>OTHER DEPOSITS</t>
  </si>
  <si>
    <t>checking</t>
  </si>
  <si>
    <t>MM interest</t>
  </si>
  <si>
    <t>Grand total</t>
  </si>
  <si>
    <t>PA TRIO Challenge/Scholarship Donations</t>
  </si>
  <si>
    <t>Northwest Account Balance</t>
  </si>
  <si>
    <t>Business Insured Money Fund </t>
  </si>
  <si>
    <t>Non Profit Checking  </t>
  </si>
  <si>
    <t>Ramada Ligonier</t>
  </si>
  <si>
    <t xml:space="preserve">4. Legislative Affairs Chair to COE Policy Seminar </t>
  </si>
  <si>
    <t>PA TRIO Spending Report for 2016-2017 Fiscal Year</t>
  </si>
  <si>
    <t>2016 - 2017 Association Dues</t>
  </si>
  <si>
    <t>PA TRIO 2016-2017 BUDGET - INCOME</t>
  </si>
  <si>
    <t>PA TRIO 2016-2017 BUDGET - TRAVEL EXPENSES</t>
  </si>
  <si>
    <t>PA TRIO 2016-2017 BUDGET - ADMINISTRATION EXPENSES</t>
  </si>
  <si>
    <t>PA TRIO 2016-2017 BUDGET - OTHER EXPENSES</t>
  </si>
  <si>
    <t>Check Payment &amp; Deposit Register 2016-17</t>
  </si>
  <si>
    <t>Total Income 2016-2017</t>
  </si>
  <si>
    <t>One Day Professional Development Seminars</t>
  </si>
  <si>
    <t>2017 Conference Deposit</t>
  </si>
  <si>
    <t xml:space="preserve">1. Facilities / Equipment </t>
  </si>
  <si>
    <t xml:space="preserve">Uncategorized Expenses </t>
  </si>
  <si>
    <t>2016 - 2017 Membership dues ($300 discount)</t>
  </si>
  <si>
    <t>Proposed PA TRIO Budget for 2016-2017 Fiscal Year</t>
  </si>
  <si>
    <t xml:space="preserve">Approved by the Board on //16, and by the Membership on  //16 at MEAEOPP State Meeting   </t>
  </si>
  <si>
    <t>Annual Conference Registrations (60 registrations)</t>
  </si>
  <si>
    <t>Members - $285: Early Bird</t>
  </si>
  <si>
    <t xml:space="preserve">                       $350: Regular</t>
  </si>
  <si>
    <t xml:space="preserve">                       $400: On-site</t>
  </si>
  <si>
    <t>Non-members - $600</t>
  </si>
  <si>
    <t>One day registration - $200</t>
  </si>
  <si>
    <t xml:space="preserve">   </t>
  </si>
  <si>
    <t xml:space="preserve">  Program Memberships 50 @ $175 each</t>
  </si>
  <si>
    <t xml:space="preserve">  Associate Memberships 2 @ $150 each</t>
  </si>
  <si>
    <t xml:space="preserve">     Individual Memberships 2 @ $75 each</t>
  </si>
  <si>
    <t>PA TRIO Challenge &amp; Scholarship Donations</t>
  </si>
  <si>
    <t>Total Estimated Income 2016-2017</t>
  </si>
  <si>
    <t xml:space="preserve">   A. Officers</t>
  </si>
  <si>
    <t xml:space="preserve">   B. Board Committee Chairs (PA TRiO Board Meetings)</t>
  </si>
  <si>
    <t xml:space="preserve">   C. Other Travel</t>
  </si>
  <si>
    <t>1. Board Committee Meetings (ex. Budget Planning Meeting)</t>
  </si>
  <si>
    <t>3. Conference Site Selection Committee</t>
  </si>
  <si>
    <t>4. Legislative Affairs Chair to COE Policy Seminar</t>
  </si>
  <si>
    <t>5. President/President-Elect Meeting</t>
  </si>
  <si>
    <t xml:space="preserve">   A. COE Institutional Membership</t>
  </si>
  <si>
    <t xml:space="preserve">   B. MEAEOPP State Contribution</t>
  </si>
  <si>
    <t>Insurance for Board of Directors &amp; Treasurer Bonding</t>
  </si>
  <si>
    <t>E. Financial Review &amp; Tax Services</t>
  </si>
  <si>
    <t xml:space="preserve">   F. Conference Expenses</t>
  </si>
  <si>
    <t>1. Facilities / Equipment</t>
  </si>
  <si>
    <t>12. Uncategorized Conference Expenses</t>
  </si>
  <si>
    <t xml:space="preserve">3.. Web Site </t>
  </si>
  <si>
    <t xml:space="preserve"> a. Web Hosting</t>
  </si>
  <si>
    <r>
      <t xml:space="preserve">    b. Contact Form Service </t>
    </r>
    <r>
      <rPr>
        <i/>
        <sz val="10"/>
        <rFont val="Arial"/>
        <family val="2"/>
      </rPr>
      <t>(MyContactForm.com)</t>
    </r>
  </si>
  <si>
    <t xml:space="preserve">    c. Directory Hosting</t>
  </si>
  <si>
    <t xml:space="preserve">7. Scholarship Booklet Printing and other materials </t>
  </si>
  <si>
    <r>
      <t xml:space="preserve">   A. Student Scholarships </t>
    </r>
    <r>
      <rPr>
        <i/>
        <sz val="10"/>
        <rFont val="Arial"/>
        <family val="2"/>
      </rPr>
      <t>(11 @ $500.00 each)</t>
    </r>
  </si>
  <si>
    <t xml:space="preserve">   B. Bank Fees</t>
  </si>
  <si>
    <t xml:space="preserve">   C. Conference Registration Refunds</t>
  </si>
  <si>
    <t xml:space="preserve">   D. 2017 Conference Deposit</t>
  </si>
  <si>
    <t xml:space="preserve">   E. Uncategorized Expenses </t>
  </si>
  <si>
    <t>Total Estimated Expenses 2016-2017</t>
  </si>
  <si>
    <t>Great American Insurance</t>
  </si>
  <si>
    <t>Board Insurance for 2016-2017</t>
  </si>
  <si>
    <t>MEAEOPP</t>
  </si>
  <si>
    <t>Silent Auction</t>
  </si>
  <si>
    <t>PROforma</t>
  </si>
  <si>
    <t>Conference Bags</t>
  </si>
  <si>
    <t>Conference Tshirts</t>
  </si>
  <si>
    <t>Deposit</t>
  </si>
  <si>
    <t>Kaitlyn Rose Boyer</t>
  </si>
  <si>
    <t>Scholarship</t>
  </si>
  <si>
    <t>Hannah Burns</t>
  </si>
  <si>
    <t>Hanna Leach</t>
  </si>
  <si>
    <t>Angel J. Monegro Sanchez</t>
  </si>
  <si>
    <t>Corey Nicholson</t>
  </si>
  <si>
    <t>Shelby Haney</t>
  </si>
  <si>
    <t>Jocelyn Rivera</t>
  </si>
  <si>
    <t>Kyanna Williams Pute</t>
  </si>
  <si>
    <t>Ivy Savidge</t>
  </si>
  <si>
    <t>Jeslymaz Berrios</t>
  </si>
  <si>
    <t>Shayla Jones</t>
  </si>
  <si>
    <t>The Atherton Hotel</t>
  </si>
  <si>
    <t>Conference Expense</t>
  </si>
  <si>
    <t>John Kula</t>
  </si>
  <si>
    <t>Conference Supplies  (Certificate Holders)</t>
  </si>
  <si>
    <t>Conference Supplies</t>
  </si>
  <si>
    <t>University of Pittsburg SSSP</t>
  </si>
  <si>
    <t>Conference Registration Refund</t>
  </si>
  <si>
    <t>Indiana University of Pennsylvania UBMS</t>
  </si>
  <si>
    <t>TOTAL BALANCE</t>
  </si>
  <si>
    <t>Checking Account Interest</t>
  </si>
  <si>
    <t>Money Market Interest</t>
  </si>
  <si>
    <t>Paypal</t>
  </si>
  <si>
    <t>Membership, Conference Registration, Ads</t>
  </si>
  <si>
    <t>PayPal Fees</t>
  </si>
  <si>
    <t>April Belback</t>
  </si>
  <si>
    <t>Kim Lamar Shelton</t>
  </si>
  <si>
    <t>MEAEOPP Board Mtg (President)</t>
  </si>
  <si>
    <t>MEAEOPP Board Mtg (President-Elect)</t>
  </si>
  <si>
    <t>Loriann Irving</t>
  </si>
  <si>
    <t>Scholarship Booklets &amp; Certificate Holders</t>
  </si>
  <si>
    <t>Membership</t>
  </si>
  <si>
    <t>Conference Registration</t>
  </si>
  <si>
    <t>Conference Reg, Conference Ads, Fundraising</t>
  </si>
  <si>
    <t>Melissa Derhammer</t>
  </si>
  <si>
    <t>TRIO Website Reinbursement</t>
  </si>
  <si>
    <t xml:space="preserve">Membership </t>
  </si>
  <si>
    <t>Membership Adjustment (Montgomery Community College)</t>
  </si>
  <si>
    <t>Student Scholarships (11 @ $500.00 each) *Total of 8,250 spent</t>
  </si>
  <si>
    <t>Bank Fee</t>
  </si>
  <si>
    <t>Returned Check</t>
  </si>
  <si>
    <t>MEAEOPP Conference Ad</t>
  </si>
  <si>
    <t>Membership(Cheyney)</t>
  </si>
  <si>
    <t>Conference Ad</t>
  </si>
  <si>
    <t>Aetna Sponsor</t>
  </si>
  <si>
    <t>as of 3/31/17</t>
  </si>
  <si>
    <t>Total Expenses 2016-2017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</si>
</sst>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_(&quot;$&quot;* #,##0.00000000_);_(&quot;$&quot;* \(#,##0.00000000\);_(&quot;$&quot;* &quot;-&quot;??_);_(@_)"/>
    <numFmt numFmtId="170" formatCode="_(&quot;$&quot;* #,##0.000000000_);_(&quot;$&quot;* \(#,##0.000000000\);_(&quot;$&quot;* &quot;-&quot;??_);_(@_)"/>
    <numFmt numFmtId="171" formatCode="_(&quot;$&quot;* #,##0.0000000000_);_(&quot;$&quot;* \(#,##0.0000000000\);_(&quot;$&quot;* &quot;-&quot;??_);_(@_)"/>
    <numFmt numFmtId="172" formatCode="_(&quot;$&quot;* #,##0.00000000000_);_(&quot;$&quot;* \(#,##0.00000000000\);_(&quot;$&quot;* &quot;-&quot;??_);_(@_)"/>
    <numFmt numFmtId="173" formatCode="mmm\-yyyy"/>
    <numFmt numFmtId="174" formatCode="[$-409]dddd\,\ mmmm\ dd\,\ yyyy"/>
    <numFmt numFmtId="175" formatCode="&quot;$&quot;#,##0.00"/>
    <numFmt numFmtId="176" formatCode="m/d/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h:mm:ss\ AM/PM"/>
    <numFmt numFmtId="182" formatCode="&quot;$&quot;#,##0.0"/>
    <numFmt numFmtId="183" formatCode="&quot;$&quot;#,##0"/>
  </numFmts>
  <fonts count="6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4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b/>
      <sz val="10"/>
      <color indexed="60"/>
      <name val="Calibri"/>
      <family val="2"/>
    </font>
    <font>
      <sz val="10"/>
      <color indexed="16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0"/>
      <color indexed="18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175" fontId="26" fillId="0" borderId="0" xfId="0" applyNumberFormat="1" applyFont="1" applyAlignment="1">
      <alignment/>
    </xf>
    <xf numFmtId="176" fontId="26" fillId="0" borderId="0" xfId="0" applyNumberFormat="1" applyFont="1" applyAlignment="1">
      <alignment/>
    </xf>
    <xf numFmtId="0" fontId="2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left"/>
    </xf>
    <xf numFmtId="7" fontId="26" fillId="0" borderId="0" xfId="44" applyNumberFormat="1" applyFont="1" applyFill="1" applyAlignment="1">
      <alignment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44" fontId="26" fillId="0" borderId="0" xfId="44" applyFont="1" applyAlignment="1">
      <alignment horizontal="center"/>
    </xf>
    <xf numFmtId="44" fontId="26" fillId="0" borderId="0" xfId="0" applyNumberFormat="1" applyFont="1" applyFill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44" fontId="26" fillId="0" borderId="0" xfId="44" applyFont="1" applyAlignment="1">
      <alignment/>
    </xf>
    <xf numFmtId="44" fontId="28" fillId="0" borderId="0" xfId="44" applyFont="1" applyAlignment="1">
      <alignment horizontal="center"/>
    </xf>
    <xf numFmtId="44" fontId="29" fillId="0" borderId="0" xfId="0" applyNumberFormat="1" applyFont="1" applyAlignment="1">
      <alignment/>
    </xf>
    <xf numFmtId="44" fontId="26" fillId="0" borderId="0" xfId="44" applyNumberFormat="1" applyFont="1" applyFill="1" applyAlignment="1">
      <alignment horizontal="right" vertical="top"/>
    </xf>
    <xf numFmtId="44" fontId="26" fillId="0" borderId="0" xfId="0" applyNumberFormat="1" applyFont="1" applyFill="1" applyAlignment="1">
      <alignment horizontal="right" vertical="top"/>
    </xf>
    <xf numFmtId="44" fontId="26" fillId="0" borderId="0" xfId="0" applyNumberFormat="1" applyFont="1" applyAlignment="1">
      <alignment horizontal="right" vertical="top"/>
    </xf>
    <xf numFmtId="44" fontId="26" fillId="0" borderId="0" xfId="44" applyNumberFormat="1" applyFont="1" applyAlignment="1">
      <alignment horizontal="right" vertical="top"/>
    </xf>
    <xf numFmtId="44" fontId="30" fillId="0" borderId="0" xfId="44" applyNumberFormat="1" applyFont="1" applyAlignment="1">
      <alignment horizontal="right" vertical="top"/>
    </xf>
    <xf numFmtId="0" fontId="31" fillId="0" borderId="0" xfId="0" applyFont="1" applyFill="1" applyBorder="1" applyAlignment="1">
      <alignment horizontal="center"/>
    </xf>
    <xf numFmtId="44" fontId="26" fillId="0" borderId="0" xfId="44" applyFont="1" applyAlignment="1">
      <alignment/>
    </xf>
    <xf numFmtId="44" fontId="27" fillId="0" borderId="0" xfId="0" applyNumberFormat="1" applyFont="1" applyAlignment="1">
      <alignment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44" fontId="29" fillId="0" borderId="0" xfId="44" applyFont="1" applyAlignment="1">
      <alignment/>
    </xf>
    <xf numFmtId="44" fontId="26" fillId="0" borderId="0" xfId="0" applyNumberFormat="1" applyFont="1" applyFill="1" applyAlignment="1">
      <alignment/>
    </xf>
    <xf numFmtId="44" fontId="26" fillId="0" borderId="0" xfId="0" applyNumberFormat="1" applyFont="1" applyAlignment="1">
      <alignment/>
    </xf>
    <xf numFmtId="44" fontId="26" fillId="0" borderId="0" xfId="44" applyNumberFormat="1" applyFont="1" applyFill="1" applyAlignment="1">
      <alignment horizontal="center"/>
    </xf>
    <xf numFmtId="44" fontId="26" fillId="0" borderId="0" xfId="44" applyNumberFormat="1" applyFont="1" applyAlignment="1">
      <alignment horizontal="center"/>
    </xf>
    <xf numFmtId="44" fontId="26" fillId="0" borderId="0" xfId="0" applyNumberFormat="1" applyFont="1" applyAlignment="1">
      <alignment/>
    </xf>
    <xf numFmtId="44" fontId="26" fillId="0" borderId="0" xfId="44" applyNumberFormat="1" applyFont="1" applyAlignment="1">
      <alignment/>
    </xf>
    <xf numFmtId="44" fontId="26" fillId="0" borderId="0" xfId="0" applyNumberFormat="1" applyFont="1" applyAlignment="1">
      <alignment horizontal="right"/>
    </xf>
    <xf numFmtId="176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176" fontId="58" fillId="33" borderId="0" xfId="15" applyNumberFormat="1" applyFont="1" applyFill="1" applyAlignment="1">
      <alignment/>
    </xf>
    <xf numFmtId="0" fontId="42" fillId="33" borderId="0" xfId="15" applyFont="1" applyFill="1" applyAlignment="1">
      <alignment/>
    </xf>
    <xf numFmtId="175" fontId="42" fillId="33" borderId="0" xfId="15" applyNumberFormat="1" applyFont="1" applyFill="1" applyAlignment="1">
      <alignment/>
    </xf>
    <xf numFmtId="176" fontId="26" fillId="0" borderId="0" xfId="0" applyNumberFormat="1" applyFont="1" applyFill="1" applyAlignment="1">
      <alignment horizontal="right"/>
    </xf>
    <xf numFmtId="176" fontId="26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42" fillId="33" borderId="0" xfId="15" applyFont="1" applyFill="1" applyAlignment="1">
      <alignment horizontal="center"/>
    </xf>
    <xf numFmtId="0" fontId="26" fillId="19" borderId="0" xfId="0" applyFont="1" applyFill="1" applyAlignment="1">
      <alignment/>
    </xf>
    <xf numFmtId="0" fontId="30" fillId="0" borderId="0" xfId="0" applyFont="1" applyAlignment="1">
      <alignment horizontal="center"/>
    </xf>
    <xf numFmtId="17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44" fontId="26" fillId="0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76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44" fontId="26" fillId="0" borderId="0" xfId="44" applyNumberFormat="1" applyFont="1" applyBorder="1" applyAlignment="1">
      <alignment horizontal="center"/>
    </xf>
    <xf numFmtId="4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 horizontal="left"/>
    </xf>
    <xf numFmtId="44" fontId="26" fillId="0" borderId="0" xfId="0" applyNumberFormat="1" applyFont="1" applyFill="1" applyBorder="1" applyAlignment="1">
      <alignment horizontal="center" vertical="top"/>
    </xf>
    <xf numFmtId="44" fontId="26" fillId="0" borderId="0" xfId="0" applyNumberFormat="1" applyFont="1" applyFill="1" applyBorder="1" applyAlignment="1">
      <alignment horizontal="center"/>
    </xf>
    <xf numFmtId="44" fontId="26" fillId="34" borderId="0" xfId="0" applyNumberFormat="1" applyFont="1" applyFill="1" applyBorder="1" applyAlignment="1">
      <alignment/>
    </xf>
    <xf numFmtId="44" fontId="26" fillId="34" borderId="0" xfId="0" applyNumberFormat="1" applyFont="1" applyFill="1" applyBorder="1" applyAlignment="1">
      <alignment/>
    </xf>
    <xf numFmtId="175" fontId="26" fillId="0" borderId="0" xfId="0" applyNumberFormat="1" applyFont="1" applyFill="1" applyBorder="1" applyAlignment="1">
      <alignment/>
    </xf>
    <xf numFmtId="175" fontId="26" fillId="33" borderId="0" xfId="0" applyNumberFormat="1" applyFont="1" applyFill="1" applyBorder="1" applyAlignment="1">
      <alignment/>
    </xf>
    <xf numFmtId="44" fontId="26" fillId="33" borderId="0" xfId="0" applyNumberFormat="1" applyFont="1" applyFill="1" applyBorder="1" applyAlignment="1">
      <alignment/>
    </xf>
    <xf numFmtId="14" fontId="26" fillId="0" borderId="0" xfId="44" applyNumberFormat="1" applyFont="1" applyAlignment="1">
      <alignment horizontal="right" vertical="top"/>
    </xf>
    <xf numFmtId="14" fontId="26" fillId="0" borderId="0" xfId="0" applyNumberFormat="1" applyFont="1" applyAlignment="1">
      <alignment/>
    </xf>
    <xf numFmtId="176" fontId="26" fillId="0" borderId="0" xfId="0" applyNumberFormat="1" applyFont="1" applyFill="1" applyBorder="1" applyAlignment="1">
      <alignment/>
    </xf>
    <xf numFmtId="44" fontId="32" fillId="0" borderId="0" xfId="38" applyNumberFormat="1" applyFont="1" applyFill="1" applyAlignment="1">
      <alignment horizontal="right" vertical="top"/>
    </xf>
    <xf numFmtId="14" fontId="26" fillId="0" borderId="0" xfId="44" applyNumberFormat="1" applyFont="1" applyFill="1" applyAlignment="1">
      <alignment horizontal="right" vertical="top"/>
    </xf>
    <xf numFmtId="0" fontId="42" fillId="0" borderId="0" xfId="15" applyFont="1" applyFill="1" applyAlignment="1">
      <alignment horizontal="center"/>
    </xf>
    <xf numFmtId="175" fontId="42" fillId="0" borderId="0" xfId="15" applyNumberFormat="1" applyFont="1" applyFill="1" applyAlignment="1">
      <alignment/>
    </xf>
    <xf numFmtId="175" fontId="60" fillId="0" borderId="0" xfId="15" applyNumberFormat="1" applyFont="1" applyFill="1" applyAlignment="1">
      <alignment/>
    </xf>
    <xf numFmtId="0" fontId="60" fillId="0" borderId="0" xfId="15" applyFont="1" applyFill="1" applyAlignment="1">
      <alignment/>
    </xf>
    <xf numFmtId="0" fontId="42" fillId="0" borderId="0" xfId="15" applyFont="1" applyFill="1" applyAlignment="1">
      <alignment horizontal="left"/>
    </xf>
    <xf numFmtId="175" fontId="26" fillId="0" borderId="0" xfId="44" applyNumberFormat="1" applyFont="1" applyFill="1" applyAlignment="1">
      <alignment horizontal="right" vertical="top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4" fontId="25" fillId="0" borderId="0" xfId="0" applyNumberFormat="1" applyFont="1" applyAlignment="1">
      <alignment horizontal="center"/>
    </xf>
    <xf numFmtId="44" fontId="25" fillId="0" borderId="0" xfId="0" applyNumberFormat="1" applyFont="1" applyAlignment="1">
      <alignment/>
    </xf>
    <xf numFmtId="176" fontId="35" fillId="0" borderId="0" xfId="0" applyNumberFormat="1" applyFont="1" applyFill="1" applyBorder="1" applyAlignment="1">
      <alignment horizontal="right"/>
    </xf>
    <xf numFmtId="44" fontId="26" fillId="0" borderId="0" xfId="0" applyNumberFormat="1" applyFont="1" applyFill="1" applyAlignment="1">
      <alignment horizontal="left"/>
    </xf>
    <xf numFmtId="44" fontId="26" fillId="0" borderId="0" xfId="44" applyNumberFormat="1" applyFont="1" applyFill="1" applyAlignment="1">
      <alignment horizontal="left" vertical="top"/>
    </xf>
    <xf numFmtId="44" fontId="26" fillId="0" borderId="0" xfId="0" applyNumberFormat="1" applyFont="1" applyFill="1" applyAlignment="1">
      <alignment horizontal="left" vertical="top"/>
    </xf>
    <xf numFmtId="14" fontId="26" fillId="0" borderId="0" xfId="0" applyNumberFormat="1" applyFont="1" applyFill="1" applyBorder="1" applyAlignment="1">
      <alignment/>
    </xf>
    <xf numFmtId="14" fontId="26" fillId="0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2" fontId="26" fillId="0" borderId="0" xfId="0" applyNumberFormat="1" applyFont="1" applyFill="1" applyBorder="1" applyAlignment="1">
      <alignment/>
    </xf>
    <xf numFmtId="44" fontId="26" fillId="0" borderId="0" xfId="44" applyNumberFormat="1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61" fillId="36" borderId="11" xfId="0" applyFont="1" applyFill="1" applyBorder="1" applyAlignment="1">
      <alignment horizontal="center"/>
    </xf>
    <xf numFmtId="44" fontId="61" fillId="35" borderId="0" xfId="0" applyNumberFormat="1" applyFont="1" applyFill="1" applyAlignment="1">
      <alignment/>
    </xf>
    <xf numFmtId="0" fontId="30" fillId="11" borderId="12" xfId="0" applyFont="1" applyFill="1" applyBorder="1" applyAlignment="1">
      <alignment horizontal="center"/>
    </xf>
    <xf numFmtId="0" fontId="30" fillId="11" borderId="13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  <xf numFmtId="0" fontId="61" fillId="38" borderId="14" xfId="0" applyFont="1" applyFill="1" applyBorder="1" applyAlignment="1">
      <alignment horizontal="center"/>
    </xf>
    <xf numFmtId="0" fontId="62" fillId="39" borderId="0" xfId="0" applyFont="1" applyFill="1" applyAlignment="1">
      <alignment/>
    </xf>
    <xf numFmtId="0" fontId="63" fillId="39" borderId="11" xfId="0" applyFont="1" applyFill="1" applyBorder="1" applyAlignment="1">
      <alignment horizontal="center"/>
    </xf>
    <xf numFmtId="44" fontId="63" fillId="39" borderId="15" xfId="0" applyNumberFormat="1" applyFont="1" applyFill="1" applyBorder="1" applyAlignment="1">
      <alignment horizontal="center"/>
    </xf>
    <xf numFmtId="44" fontId="63" fillId="39" borderId="16" xfId="0" applyNumberFormat="1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30" fillId="40" borderId="18" xfId="0" applyFont="1" applyFill="1" applyBorder="1" applyAlignment="1">
      <alignment horizontal="center"/>
    </xf>
    <xf numFmtId="0" fontId="30" fillId="40" borderId="19" xfId="0" applyFont="1" applyFill="1" applyBorder="1" applyAlignment="1">
      <alignment horizontal="center"/>
    </xf>
    <xf numFmtId="0" fontId="26" fillId="40" borderId="18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17" borderId="14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62" fillId="39" borderId="0" xfId="0" applyFont="1" applyFill="1" applyBorder="1" applyAlignment="1">
      <alignment/>
    </xf>
    <xf numFmtId="0" fontId="62" fillId="39" borderId="21" xfId="0" applyFont="1" applyFill="1" applyBorder="1" applyAlignment="1">
      <alignment/>
    </xf>
    <xf numFmtId="0" fontId="30" fillId="17" borderId="22" xfId="0" applyFont="1" applyFill="1" applyBorder="1" applyAlignment="1">
      <alignment horizontal="center"/>
    </xf>
    <xf numFmtId="0" fontId="30" fillId="17" borderId="23" xfId="0" applyFont="1" applyFill="1" applyBorder="1" applyAlignment="1">
      <alignment horizontal="center"/>
    </xf>
    <xf numFmtId="0" fontId="30" fillId="35" borderId="20" xfId="0" applyFont="1" applyFill="1" applyBorder="1" applyAlignment="1">
      <alignment horizontal="center"/>
    </xf>
    <xf numFmtId="0" fontId="30" fillId="35" borderId="24" xfId="0" applyFont="1" applyFill="1" applyBorder="1" applyAlignment="1">
      <alignment horizontal="center"/>
    </xf>
    <xf numFmtId="0" fontId="62" fillId="41" borderId="0" xfId="0" applyFont="1" applyFill="1" applyAlignment="1">
      <alignment/>
    </xf>
    <xf numFmtId="0" fontId="30" fillId="42" borderId="19" xfId="0" applyFont="1" applyFill="1" applyBorder="1" applyAlignment="1">
      <alignment horizontal="center"/>
    </xf>
    <xf numFmtId="0" fontId="30" fillId="42" borderId="18" xfId="0" applyFont="1" applyFill="1" applyBorder="1" applyAlignment="1">
      <alignment horizontal="center"/>
    </xf>
    <xf numFmtId="0" fontId="63" fillId="41" borderId="11" xfId="0" applyFont="1" applyFill="1" applyBorder="1" applyAlignment="1">
      <alignment horizontal="center"/>
    </xf>
    <xf numFmtId="44" fontId="63" fillId="41" borderId="25" xfId="0" applyNumberFormat="1" applyFont="1" applyFill="1" applyBorder="1" applyAlignment="1">
      <alignment horizontal="center"/>
    </xf>
    <xf numFmtId="44" fontId="63" fillId="41" borderId="25" xfId="0" applyNumberFormat="1" applyFont="1" applyFill="1" applyBorder="1" applyAlignment="1">
      <alignment/>
    </xf>
    <xf numFmtId="0" fontId="34" fillId="42" borderId="26" xfId="0" applyFont="1" applyFill="1" applyBorder="1" applyAlignment="1">
      <alignment horizontal="center" vertical="center"/>
    </xf>
    <xf numFmtId="0" fontId="46" fillId="43" borderId="0" xfId="41" applyFill="1" applyBorder="1" applyAlignment="1">
      <alignment horizontal="center"/>
    </xf>
    <xf numFmtId="0" fontId="39" fillId="43" borderId="14" xfId="41" applyFont="1" applyFill="1" applyBorder="1" applyAlignment="1">
      <alignment horizontal="center" vertical="center"/>
    </xf>
    <xf numFmtId="0" fontId="60" fillId="0" borderId="0" xfId="15" applyFont="1" applyFill="1" applyAlignment="1">
      <alignment horizontal="center"/>
    </xf>
    <xf numFmtId="0" fontId="61" fillId="38" borderId="2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right" vertical="top" readingOrder="1"/>
    </xf>
    <xf numFmtId="44" fontId="0" fillId="0" borderId="0" xfId="0" applyNumberFormat="1" applyAlignment="1">
      <alignment horizontal="right" vertical="top" readingOrder="1"/>
    </xf>
    <xf numFmtId="44" fontId="5" fillId="0" borderId="0" xfId="0" applyNumberFormat="1" applyFont="1" applyFill="1" applyAlignment="1">
      <alignment horizontal="right" vertical="top" readingOrder="1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horizontal="right" vertical="top" readingOrder="1"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right" vertical="top" readingOrder="1"/>
    </xf>
    <xf numFmtId="44" fontId="0" fillId="0" borderId="0" xfId="0" applyNumberFormat="1" applyFill="1" applyAlignment="1">
      <alignment horizontal="right" vertical="top" readingOrder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44" fontId="6" fillId="0" borderId="0" xfId="0" applyNumberFormat="1" applyFont="1" applyAlignment="1">
      <alignment horizontal="right" vertical="top" readingOrder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left"/>
    </xf>
    <xf numFmtId="44" fontId="3" fillId="0" borderId="29" xfId="0" applyNumberFormat="1" applyFont="1" applyBorder="1" applyAlignment="1">
      <alignment horizontal="right" vertical="top" readingOrder="1"/>
    </xf>
    <xf numFmtId="0" fontId="0" fillId="0" borderId="30" xfId="0" applyBorder="1" applyAlignment="1">
      <alignment horizontal="left"/>
    </xf>
    <xf numFmtId="44" fontId="0" fillId="0" borderId="0" xfId="0" applyNumberFormat="1" applyBorder="1" applyAlignment="1">
      <alignment horizontal="right" vertical="top" readingOrder="1"/>
    </xf>
    <xf numFmtId="44" fontId="0" fillId="0" borderId="31" xfId="0" applyNumberFormat="1" applyBorder="1" applyAlignment="1">
      <alignment horizontal="right" vertical="top" readingOrder="1"/>
    </xf>
    <xf numFmtId="0" fontId="0" fillId="0" borderId="32" xfId="0" applyBorder="1" applyAlignment="1">
      <alignment horizontal="left"/>
    </xf>
    <xf numFmtId="44" fontId="0" fillId="0" borderId="33" xfId="0" applyNumberFormat="1" applyBorder="1" applyAlignment="1">
      <alignment horizontal="right" vertical="top" readingOrder="1"/>
    </xf>
    <xf numFmtId="44" fontId="0" fillId="0" borderId="34" xfId="0" applyNumberFormat="1" applyBorder="1" applyAlignment="1">
      <alignment horizontal="right" vertical="top" readingOrder="1"/>
    </xf>
    <xf numFmtId="44" fontId="0" fillId="0" borderId="0" xfId="0" applyNumberFormat="1" applyAlignment="1">
      <alignment horizontal="right"/>
    </xf>
    <xf numFmtId="44" fontId="30" fillId="0" borderId="0" xfId="44" applyFont="1" applyAlignment="1">
      <alignment/>
    </xf>
    <xf numFmtId="0" fontId="26" fillId="43" borderId="0" xfId="0" applyFont="1" applyFill="1" applyAlignment="1">
      <alignment/>
    </xf>
    <xf numFmtId="0" fontId="0" fillId="0" borderId="0" xfId="0" applyFont="1" applyAlignment="1">
      <alignment horizontal="left" vertical="top"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44" fontId="5" fillId="37" borderId="0" xfId="0" applyNumberFormat="1" applyFont="1" applyFill="1" applyAlignment="1">
      <alignment horizontal="right" vertical="top" readingOrder="1"/>
    </xf>
    <xf numFmtId="44" fontId="4" fillId="37" borderId="0" xfId="0" applyNumberFormat="1" applyFont="1" applyFill="1" applyAlignment="1">
      <alignment horizontal="right" vertical="top" readingOrder="1"/>
    </xf>
    <xf numFmtId="0" fontId="5" fillId="37" borderId="0" xfId="0" applyFont="1" applyFill="1" applyAlignment="1">
      <alignment/>
    </xf>
    <xf numFmtId="175" fontId="4" fillId="37" borderId="0" xfId="0" applyNumberFormat="1" applyFont="1" applyFill="1" applyAlignment="1">
      <alignment/>
    </xf>
    <xf numFmtId="0" fontId="4" fillId="37" borderId="0" xfId="0" applyFont="1" applyFill="1" applyAlignment="1">
      <alignment horizontal="left"/>
    </xf>
    <xf numFmtId="44" fontId="4" fillId="37" borderId="0" xfId="0" applyNumberFormat="1" applyFont="1" applyFill="1" applyAlignment="1">
      <alignment horizontal="right"/>
    </xf>
    <xf numFmtId="0" fontId="30" fillId="17" borderId="35" xfId="0" applyFont="1" applyFill="1" applyBorder="1" applyAlignment="1">
      <alignment horizontal="center"/>
    </xf>
    <xf numFmtId="0" fontId="30" fillId="37" borderId="36" xfId="0" applyFont="1" applyFill="1" applyBorder="1" applyAlignment="1">
      <alignment horizontal="center"/>
    </xf>
    <xf numFmtId="44" fontId="5" fillId="0" borderId="0" xfId="0" applyNumberFormat="1" applyFont="1" applyFill="1" applyAlignment="1">
      <alignment vertical="top" readingOrder="1"/>
    </xf>
    <xf numFmtId="44" fontId="0" fillId="0" borderId="0" xfId="0" applyNumberFormat="1" applyFill="1" applyAlignment="1">
      <alignment vertical="top" readingOrder="1"/>
    </xf>
    <xf numFmtId="44" fontId="6" fillId="0" borderId="0" xfId="0" applyNumberFormat="1" applyFont="1" applyAlignment="1">
      <alignment vertical="top" readingOrder="1"/>
    </xf>
    <xf numFmtId="44" fontId="5" fillId="0" borderId="0" xfId="0" applyNumberFormat="1" applyFont="1" applyAlignment="1">
      <alignment vertical="top" readingOrder="1"/>
    </xf>
    <xf numFmtId="44" fontId="0" fillId="0" borderId="0" xfId="0" applyNumberFormat="1" applyAlignment="1">
      <alignment vertical="top" readingOrder="1"/>
    </xf>
    <xf numFmtId="44" fontId="0" fillId="0" borderId="0" xfId="0" applyNumberFormat="1" applyFont="1" applyFill="1" applyAlignment="1">
      <alignment vertical="top" readingOrder="1"/>
    </xf>
    <xf numFmtId="44" fontId="0" fillId="0" borderId="0" xfId="0" applyNumberFormat="1" applyFont="1" applyFill="1" applyAlignment="1">
      <alignment vertical="top" readingOrder="1"/>
    </xf>
    <xf numFmtId="44" fontId="7" fillId="0" borderId="37" xfId="0" applyNumberFormat="1" applyFont="1" applyBorder="1" applyAlignment="1">
      <alignment vertical="top" readingOrder="1"/>
    </xf>
    <xf numFmtId="0" fontId="26" fillId="0" borderId="0" xfId="0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44" fontId="26" fillId="0" borderId="0" xfId="0" applyNumberFormat="1" applyFont="1" applyFill="1" applyBorder="1" applyAlignment="1">
      <alignment horizontal="right"/>
    </xf>
    <xf numFmtId="44" fontId="26" fillId="0" borderId="0" xfId="0" applyNumberFormat="1" applyFont="1" applyFill="1" applyAlignment="1">
      <alignment horizontal="right"/>
    </xf>
    <xf numFmtId="44" fontId="60" fillId="0" borderId="0" xfId="15" applyNumberFormat="1" applyFont="1" applyFill="1" applyAlignment="1">
      <alignment/>
    </xf>
    <xf numFmtId="44" fontId="26" fillId="0" borderId="0" xfId="0" applyNumberFormat="1" applyFont="1" applyAlignment="1">
      <alignment vertical="top"/>
    </xf>
    <xf numFmtId="44" fontId="26" fillId="0" borderId="0" xfId="0" applyNumberFormat="1" applyFont="1" applyFill="1" applyBorder="1" applyAlignment="1">
      <alignment horizontal="left" vertical="top"/>
    </xf>
    <xf numFmtId="44" fontId="60" fillId="0" borderId="0" xfId="15" applyNumberFormat="1" applyFont="1" applyFill="1" applyAlignment="1">
      <alignment horizontal="left" vertical="top"/>
    </xf>
    <xf numFmtId="44" fontId="26" fillId="0" borderId="0" xfId="0" applyNumberFormat="1" applyFont="1" applyAlignment="1">
      <alignment horizontal="left" vertical="top"/>
    </xf>
    <xf numFmtId="0" fontId="30" fillId="11" borderId="12" xfId="0" applyFont="1" applyFill="1" applyBorder="1" applyAlignment="1">
      <alignment horizontal="center" vertical="center"/>
    </xf>
    <xf numFmtId="44" fontId="61" fillId="36" borderId="25" xfId="44" applyNumberFormat="1" applyFont="1" applyFill="1" applyBorder="1" applyAlignment="1">
      <alignment horizontal="left" vertical="top"/>
    </xf>
    <xf numFmtId="44" fontId="61" fillId="35" borderId="0" xfId="0" applyNumberFormat="1" applyFont="1" applyFill="1" applyAlignment="1">
      <alignment horizontal="left" vertical="top"/>
    </xf>
    <xf numFmtId="44" fontId="31" fillId="0" borderId="0" xfId="0" applyNumberFormat="1" applyFont="1" applyFill="1" applyBorder="1" applyAlignment="1">
      <alignment horizontal="center" vertical="top"/>
    </xf>
    <xf numFmtId="44" fontId="61" fillId="38" borderId="14" xfId="44" applyNumberFormat="1" applyFont="1" applyFill="1" applyBorder="1" applyAlignment="1">
      <alignment horizontal="center" vertical="top"/>
    </xf>
    <xf numFmtId="44" fontId="40" fillId="0" borderId="0" xfId="44" applyNumberFormat="1" applyFont="1" applyFill="1" applyBorder="1" applyAlignment="1">
      <alignment horizontal="center"/>
    </xf>
    <xf numFmtId="0" fontId="64" fillId="39" borderId="0" xfId="0" applyFont="1" applyFill="1" applyBorder="1" applyAlignment="1">
      <alignment horizontal="center"/>
    </xf>
    <xf numFmtId="44" fontId="61" fillId="44" borderId="0" xfId="0" applyNumberFormat="1" applyFont="1" applyFill="1" applyAlignment="1">
      <alignment/>
    </xf>
    <xf numFmtId="44" fontId="0" fillId="0" borderId="0" xfId="0" applyNumberFormat="1" applyFont="1" applyAlignment="1">
      <alignment vertical="top" readingOrder="1"/>
    </xf>
    <xf numFmtId="44" fontId="5" fillId="0" borderId="0" xfId="0" applyNumberFormat="1" applyFont="1" applyAlignment="1">
      <alignment horizontal="right"/>
    </xf>
    <xf numFmtId="175" fontId="4" fillId="45" borderId="0" xfId="0" applyNumberFormat="1" applyFont="1" applyFill="1" applyAlignment="1">
      <alignment/>
    </xf>
    <xf numFmtId="0" fontId="4" fillId="45" borderId="0" xfId="0" applyFont="1" applyFill="1" applyAlignment="1">
      <alignment horizontal="left"/>
    </xf>
    <xf numFmtId="175" fontId="4" fillId="45" borderId="0" xfId="0" applyNumberFormat="1" applyFont="1" applyFill="1" applyAlignment="1">
      <alignment horizontal="center"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/>
    </xf>
    <xf numFmtId="0" fontId="3" fillId="0" borderId="0" xfId="0" applyFont="1" applyAlignment="1">
      <alignment horizontal="left" indent="2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75" fontId="6" fillId="0" borderId="0" xfId="0" applyNumberFormat="1" applyFont="1" applyAlignment="1">
      <alignment/>
    </xf>
    <xf numFmtId="0" fontId="4" fillId="45" borderId="0" xfId="0" applyFont="1" applyFill="1" applyAlignment="1">
      <alignment/>
    </xf>
    <xf numFmtId="0" fontId="5" fillId="45" borderId="0" xfId="0" applyFont="1" applyFill="1" applyAlignment="1">
      <alignment horizontal="left"/>
    </xf>
    <xf numFmtId="175" fontId="0" fillId="0" borderId="0" xfId="0" applyNumberFormat="1" applyFont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Alignment="1">
      <alignment horizontal="right"/>
    </xf>
    <xf numFmtId="0" fontId="3" fillId="0" borderId="29" xfId="0" applyFont="1" applyBorder="1" applyAlignment="1">
      <alignment horizontal="left"/>
    </xf>
    <xf numFmtId="175" fontId="3" fillId="0" borderId="29" xfId="0" applyNumberFormat="1" applyFont="1" applyBorder="1" applyAlignment="1">
      <alignment/>
    </xf>
    <xf numFmtId="175" fontId="7" fillId="0" borderId="37" xfId="0" applyNumberFormat="1" applyFont="1" applyBorder="1" applyAlignment="1">
      <alignment/>
    </xf>
    <xf numFmtId="0" fontId="0" fillId="0" borderId="0" xfId="0" applyBorder="1" applyAlignment="1">
      <alignment horizontal="left"/>
    </xf>
    <xf numFmtId="175" fontId="0" fillId="0" borderId="0" xfId="0" applyNumberFormat="1" applyBorder="1" applyAlignment="1">
      <alignment/>
    </xf>
    <xf numFmtId="175" fontId="0" fillId="0" borderId="31" xfId="0" applyNumberFormat="1" applyBorder="1" applyAlignment="1">
      <alignment/>
    </xf>
    <xf numFmtId="0" fontId="0" fillId="0" borderId="33" xfId="0" applyBorder="1" applyAlignment="1">
      <alignment horizontal="left"/>
    </xf>
    <xf numFmtId="175" fontId="0" fillId="0" borderId="33" xfId="0" applyNumberFormat="1" applyBorder="1" applyAlignment="1">
      <alignment/>
    </xf>
    <xf numFmtId="175" fontId="0" fillId="0" borderId="34" xfId="0" applyNumberFormat="1" applyBorder="1" applyAlignment="1">
      <alignment/>
    </xf>
    <xf numFmtId="176" fontId="26" fillId="46" borderId="0" xfId="0" applyNumberFormat="1" applyFont="1" applyFill="1" applyBorder="1" applyAlignment="1">
      <alignment horizontal="right"/>
    </xf>
    <xf numFmtId="0" fontId="26" fillId="46" borderId="0" xfId="0" applyFont="1" applyFill="1" applyBorder="1" applyAlignment="1">
      <alignment horizontal="center"/>
    </xf>
    <xf numFmtId="0" fontId="26" fillId="46" borderId="0" xfId="0" applyFont="1" applyFill="1" applyBorder="1" applyAlignment="1">
      <alignment horizontal="center" vertical="top"/>
    </xf>
    <xf numFmtId="0" fontId="2" fillId="37" borderId="38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1" fillId="36" borderId="39" xfId="0" applyFont="1" applyFill="1" applyBorder="1" applyAlignment="1">
      <alignment horizontal="center"/>
    </xf>
    <xf numFmtId="0" fontId="61" fillId="36" borderId="27" xfId="0" applyFont="1" applyFill="1" applyBorder="1" applyAlignment="1">
      <alignment horizontal="center"/>
    </xf>
    <xf numFmtId="0" fontId="30" fillId="11" borderId="40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6" fillId="11" borderId="21" xfId="0" applyFont="1" applyFill="1" applyBorder="1" applyAlignment="1">
      <alignment horizontal="center"/>
    </xf>
    <xf numFmtId="0" fontId="34" fillId="17" borderId="26" xfId="0" applyFont="1" applyFill="1" applyBorder="1" applyAlignment="1">
      <alignment horizontal="center" vertical="center"/>
    </xf>
    <xf numFmtId="0" fontId="34" fillId="17" borderId="35" xfId="0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/>
    </xf>
    <xf numFmtId="0" fontId="64" fillId="36" borderId="22" xfId="0" applyFont="1" applyFill="1" applyBorder="1" applyAlignment="1">
      <alignment horizontal="center"/>
    </xf>
    <xf numFmtId="0" fontId="30" fillId="47" borderId="26" xfId="0" applyFont="1" applyFill="1" applyBorder="1" applyAlignment="1">
      <alignment horizontal="center"/>
    </xf>
    <xf numFmtId="0" fontId="30" fillId="47" borderId="35" xfId="0" applyFont="1" applyFill="1" applyBorder="1" applyAlignment="1">
      <alignment horizontal="center"/>
    </xf>
    <xf numFmtId="0" fontId="30" fillId="16" borderId="41" xfId="0" applyFont="1" applyFill="1" applyBorder="1" applyAlignment="1">
      <alignment horizontal="center" wrapText="1"/>
    </xf>
    <xf numFmtId="0" fontId="30" fillId="16" borderId="12" xfId="0" applyFont="1" applyFill="1" applyBorder="1" applyAlignment="1">
      <alignment horizontal="center" wrapText="1"/>
    </xf>
    <xf numFmtId="0" fontId="30" fillId="16" borderId="40" xfId="0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/>
    </xf>
    <xf numFmtId="0" fontId="30" fillId="16" borderId="21" xfId="0" applyFont="1" applyFill="1" applyBorder="1" applyAlignment="1">
      <alignment horizontal="center"/>
    </xf>
    <xf numFmtId="0" fontId="34" fillId="22" borderId="26" xfId="0" applyFont="1" applyFill="1" applyBorder="1" applyAlignment="1">
      <alignment horizontal="center" vertical="center"/>
    </xf>
    <xf numFmtId="0" fontId="34" fillId="22" borderId="42" xfId="0" applyFont="1" applyFill="1" applyBorder="1" applyAlignment="1">
      <alignment horizontal="center" vertical="center"/>
    </xf>
    <xf numFmtId="0" fontId="34" fillId="22" borderId="35" xfId="0" applyFont="1" applyFill="1" applyBorder="1" applyAlignment="1">
      <alignment horizontal="center" vertical="center"/>
    </xf>
    <xf numFmtId="0" fontId="61" fillId="38" borderId="39" xfId="0" applyFont="1" applyFill="1" applyBorder="1" applyAlignment="1">
      <alignment horizontal="center"/>
    </xf>
    <xf numFmtId="0" fontId="61" fillId="38" borderId="27" xfId="0" applyFont="1" applyFill="1" applyBorder="1" applyAlignment="1">
      <alignment horizontal="center"/>
    </xf>
    <xf numFmtId="0" fontId="30" fillId="37" borderId="0" xfId="0" applyFont="1" applyFill="1" applyBorder="1" applyAlignment="1">
      <alignment horizontal="center"/>
    </xf>
    <xf numFmtId="0" fontId="30" fillId="37" borderId="40" xfId="0" applyFont="1" applyFill="1" applyBorder="1" applyAlignment="1">
      <alignment horizontal="center"/>
    </xf>
    <xf numFmtId="0" fontId="30" fillId="37" borderId="21" xfId="0" applyFont="1" applyFill="1" applyBorder="1" applyAlignment="1">
      <alignment horizontal="center"/>
    </xf>
    <xf numFmtId="0" fontId="34" fillId="47" borderId="26" xfId="0" applyFont="1" applyFill="1" applyBorder="1" applyAlignment="1">
      <alignment horizontal="center"/>
    </xf>
    <xf numFmtId="0" fontId="34" fillId="47" borderId="42" xfId="0" applyFont="1" applyFill="1" applyBorder="1" applyAlignment="1">
      <alignment horizontal="center"/>
    </xf>
    <xf numFmtId="0" fontId="34" fillId="47" borderId="35" xfId="0" applyFont="1" applyFill="1" applyBorder="1" applyAlignment="1">
      <alignment horizontal="center"/>
    </xf>
    <xf numFmtId="0" fontId="26" fillId="38" borderId="27" xfId="0" applyFont="1" applyFill="1" applyBorder="1" applyAlignment="1">
      <alignment horizontal="center"/>
    </xf>
    <xf numFmtId="0" fontId="26" fillId="38" borderId="22" xfId="0" applyFont="1" applyFill="1" applyBorder="1" applyAlignment="1">
      <alignment horizontal="center"/>
    </xf>
    <xf numFmtId="0" fontId="61" fillId="39" borderId="43" xfId="0" applyFont="1" applyFill="1" applyBorder="1" applyAlignment="1">
      <alignment horizontal="center"/>
    </xf>
    <xf numFmtId="0" fontId="61" fillId="39" borderId="44" xfId="0" applyFont="1" applyFill="1" applyBorder="1" applyAlignment="1">
      <alignment horizontal="center"/>
    </xf>
    <xf numFmtId="0" fontId="64" fillId="39" borderId="44" xfId="0" applyFont="1" applyFill="1" applyBorder="1" applyAlignment="1">
      <alignment horizontal="center"/>
    </xf>
    <xf numFmtId="0" fontId="64" fillId="39" borderId="45" xfId="0" applyFont="1" applyFill="1" applyBorder="1" applyAlignment="1">
      <alignment horizontal="center"/>
    </xf>
    <xf numFmtId="0" fontId="30" fillId="40" borderId="46" xfId="0" applyFont="1" applyFill="1" applyBorder="1" applyAlignment="1">
      <alignment horizontal="center"/>
    </xf>
    <xf numFmtId="0" fontId="26" fillId="40" borderId="47" xfId="0" applyFont="1" applyFill="1" applyBorder="1" applyAlignment="1">
      <alignment/>
    </xf>
    <xf numFmtId="0" fontId="30" fillId="40" borderId="48" xfId="0" applyFont="1" applyFill="1" applyBorder="1" applyAlignment="1">
      <alignment horizontal="center"/>
    </xf>
    <xf numFmtId="0" fontId="26" fillId="40" borderId="38" xfId="0" applyFont="1" applyFill="1" applyBorder="1" applyAlignment="1">
      <alignment/>
    </xf>
    <xf numFmtId="0" fontId="26" fillId="40" borderId="18" xfId="0" applyFont="1" applyFill="1" applyBorder="1" applyAlignment="1">
      <alignment/>
    </xf>
    <xf numFmtId="0" fontId="34" fillId="14" borderId="26" xfId="0" applyFont="1" applyFill="1" applyBorder="1" applyAlignment="1">
      <alignment horizontal="center" vertical="center"/>
    </xf>
    <xf numFmtId="0" fontId="34" fillId="14" borderId="35" xfId="0" applyFont="1" applyFill="1" applyBorder="1" applyAlignment="1">
      <alignment horizontal="center" vertical="center"/>
    </xf>
    <xf numFmtId="0" fontId="61" fillId="41" borderId="49" xfId="0" applyFont="1" applyFill="1" applyBorder="1" applyAlignment="1">
      <alignment horizontal="center"/>
    </xf>
    <xf numFmtId="0" fontId="61" fillId="41" borderId="50" xfId="0" applyFont="1" applyFill="1" applyBorder="1" applyAlignment="1">
      <alignment horizontal="center"/>
    </xf>
    <xf numFmtId="0" fontId="64" fillId="41" borderId="50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" fillId="45" borderId="38" xfId="0" applyFont="1" applyFill="1" applyBorder="1" applyAlignment="1">
      <alignment horizontal="center"/>
    </xf>
    <xf numFmtId="0" fontId="2" fillId="45" borderId="1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79">
      <selection activeCell="F102" sqref="F102"/>
    </sheetView>
  </sheetViews>
  <sheetFormatPr defaultColWidth="0" defaultRowHeight="12.75"/>
  <cols>
    <col min="1" max="1" width="4.57421875" style="0" customWidth="1"/>
    <col min="2" max="2" width="50.57421875" style="151" customWidth="1"/>
    <col min="3" max="3" width="8.8515625" style="167" customWidth="1"/>
    <col min="4" max="4" width="11.140625" style="167" customWidth="1"/>
    <col min="5" max="5" width="12.421875" style="167" bestFit="1" customWidth="1"/>
    <col min="6" max="6" width="13.140625" style="167" customWidth="1"/>
    <col min="7" max="16384" width="0" style="0" hidden="1" customWidth="1"/>
  </cols>
  <sheetData>
    <row r="1" spans="1:6" ht="25.5" customHeight="1" thickBot="1" thickTop="1">
      <c r="A1" s="235" t="s">
        <v>158</v>
      </c>
      <c r="B1" s="235"/>
      <c r="C1" s="235"/>
      <c r="D1" s="235"/>
      <c r="E1" s="235"/>
      <c r="F1" s="236"/>
    </row>
    <row r="2" spans="1:6" ht="13.5" thickTop="1">
      <c r="A2" s="237" t="s">
        <v>264</v>
      </c>
      <c r="B2" s="237"/>
      <c r="C2" s="237"/>
      <c r="D2" s="237"/>
      <c r="E2" s="237"/>
      <c r="F2" s="237"/>
    </row>
    <row r="3" spans="1:6" ht="12.75">
      <c r="A3" s="176" t="s">
        <v>73</v>
      </c>
      <c r="B3" s="177"/>
      <c r="C3" s="178"/>
      <c r="D3" s="178"/>
      <c r="E3" s="178"/>
      <c r="F3" s="178"/>
    </row>
    <row r="4" spans="2:6" ht="12.75">
      <c r="B4" s="135"/>
      <c r="C4" s="136"/>
      <c r="D4" s="137"/>
      <c r="E4" s="137"/>
      <c r="F4" s="137"/>
    </row>
    <row r="5" spans="2:6" ht="12.75">
      <c r="B5" s="135" t="s">
        <v>74</v>
      </c>
      <c r="C5" s="136"/>
      <c r="D5" s="143"/>
      <c r="E5" s="181">
        <f>Income!F54</f>
        <v>19188</v>
      </c>
      <c r="F5" s="137"/>
    </row>
    <row r="6" spans="2:6" ht="12.75">
      <c r="B6" s="139"/>
      <c r="C6" s="140"/>
      <c r="D6" s="143"/>
      <c r="E6" s="181"/>
      <c r="F6" s="137"/>
    </row>
    <row r="7" spans="2:6" ht="12.75">
      <c r="B7" s="135" t="s">
        <v>159</v>
      </c>
      <c r="C7" s="136"/>
      <c r="D7" s="143"/>
      <c r="E7" s="181">
        <f>Income!G54</f>
        <v>9010</v>
      </c>
      <c r="F7" s="137"/>
    </row>
    <row r="8" spans="2:6" ht="12.75">
      <c r="B8" s="141"/>
      <c r="C8" s="142"/>
      <c r="D8" s="143"/>
      <c r="E8" s="181"/>
      <c r="F8" s="143"/>
    </row>
    <row r="9" spans="2:6" ht="12.75">
      <c r="B9" s="144" t="s">
        <v>75</v>
      </c>
      <c r="C9" s="138"/>
      <c r="D9" s="143"/>
      <c r="E9" s="181">
        <f>Income!H54</f>
        <v>0</v>
      </c>
      <c r="F9" s="143"/>
    </row>
    <row r="10" spans="2:6" ht="12.75">
      <c r="B10" s="145"/>
      <c r="C10" s="138"/>
      <c r="D10" s="143"/>
      <c r="E10" s="181"/>
      <c r="F10" s="143"/>
    </row>
    <row r="11" spans="2:6" ht="12.75">
      <c r="B11" s="135" t="s">
        <v>76</v>
      </c>
      <c r="C11" s="136"/>
      <c r="D11" s="182"/>
      <c r="E11" s="181">
        <f>SUM(D12:D16)</f>
        <v>2203</v>
      </c>
      <c r="F11" s="137"/>
    </row>
    <row r="12" spans="2:6" ht="12.75">
      <c r="B12" s="141" t="s">
        <v>77</v>
      </c>
      <c r="C12" s="142"/>
      <c r="D12" s="182">
        <f>Income!I54</f>
        <v>20</v>
      </c>
      <c r="E12" s="138"/>
      <c r="F12" s="137"/>
    </row>
    <row r="13" spans="2:6" ht="12.75">
      <c r="B13" s="141" t="s">
        <v>78</v>
      </c>
      <c r="C13" s="142"/>
      <c r="D13" s="182">
        <f>Income!J54</f>
        <v>390</v>
      </c>
      <c r="E13" s="138"/>
      <c r="F13" s="137"/>
    </row>
    <row r="14" spans="2:6" ht="12.75">
      <c r="B14" s="141" t="s">
        <v>79</v>
      </c>
      <c r="C14" s="142"/>
      <c r="D14" s="182">
        <f>Income!K54</f>
        <v>976</v>
      </c>
      <c r="E14" s="138"/>
      <c r="F14" s="137"/>
    </row>
    <row r="15" spans="2:6" ht="12.75">
      <c r="B15" s="146" t="s">
        <v>80</v>
      </c>
      <c r="C15" s="142"/>
      <c r="D15" s="182">
        <f>Income!L54</f>
        <v>817</v>
      </c>
      <c r="E15" s="138"/>
      <c r="F15" s="137"/>
    </row>
    <row r="16" spans="2:6" ht="12.75">
      <c r="B16" s="146" t="s">
        <v>152</v>
      </c>
      <c r="C16" s="142"/>
      <c r="D16" s="182">
        <f>Income!M54</f>
        <v>0</v>
      </c>
      <c r="E16" s="138"/>
      <c r="F16" s="137"/>
    </row>
    <row r="17" spans="2:6" ht="12.75">
      <c r="B17" s="147"/>
      <c r="C17" s="142"/>
      <c r="D17" s="143"/>
      <c r="E17" s="138"/>
      <c r="F17" s="137"/>
    </row>
    <row r="18" spans="2:6" ht="12.75">
      <c r="B18" s="135" t="s">
        <v>81</v>
      </c>
      <c r="C18" s="136"/>
      <c r="D18" s="143"/>
      <c r="E18" s="181">
        <f>SUM(D19:D20)</f>
        <v>10.440000000000001</v>
      </c>
      <c r="F18" s="137"/>
    </row>
    <row r="19" spans="2:6" ht="12.75">
      <c r="B19" s="148" t="s">
        <v>82</v>
      </c>
      <c r="C19" s="136"/>
      <c r="D19" s="143">
        <v>0.31</v>
      </c>
      <c r="E19" s="138"/>
      <c r="F19" s="137"/>
    </row>
    <row r="20" spans="2:6" ht="12.75">
      <c r="B20" s="148" t="s">
        <v>83</v>
      </c>
      <c r="C20" s="136"/>
      <c r="D20" s="143">
        <v>10.13</v>
      </c>
      <c r="E20" s="138"/>
      <c r="F20" s="137"/>
    </row>
    <row r="21" spans="2:6" ht="12.75">
      <c r="B21" s="135"/>
      <c r="C21" s="136"/>
      <c r="D21" s="143"/>
      <c r="E21" s="138"/>
      <c r="F21" s="137"/>
    </row>
    <row r="22" spans="2:6" ht="12.75">
      <c r="B22" s="135" t="s">
        <v>65</v>
      </c>
      <c r="C22" s="136"/>
      <c r="D22" s="143"/>
      <c r="E22" s="138">
        <f>Income!O54</f>
        <v>0</v>
      </c>
      <c r="F22" s="137"/>
    </row>
    <row r="23" spans="2:6" ht="12.75">
      <c r="B23" s="146"/>
      <c r="C23" s="136"/>
      <c r="E23" s="138"/>
      <c r="F23" s="137"/>
    </row>
    <row r="24" spans="2:6" ht="12.75">
      <c r="B24" s="147"/>
      <c r="C24" s="142"/>
      <c r="D24" s="143"/>
      <c r="E24" s="143"/>
      <c r="F24" s="137"/>
    </row>
    <row r="25" spans="1:6" s="149" customFormat="1" ht="12.75">
      <c r="A25" s="149" t="s">
        <v>165</v>
      </c>
      <c r="B25" s="135"/>
      <c r="C25" s="136"/>
      <c r="D25" s="138"/>
      <c r="E25" s="138"/>
      <c r="F25" s="183">
        <f>SUM(E5:E22)</f>
        <v>30411.44</v>
      </c>
    </row>
    <row r="26" spans="2:6" s="149" customFormat="1" ht="12.75">
      <c r="B26" s="135"/>
      <c r="C26" s="136"/>
      <c r="D26" s="138"/>
      <c r="E26" s="138"/>
      <c r="F26" s="150"/>
    </row>
    <row r="27" spans="1:6" s="175" customFormat="1" ht="12.75">
      <c r="A27" s="171" t="s">
        <v>84</v>
      </c>
      <c r="B27" s="172"/>
      <c r="C27" s="173"/>
      <c r="D27" s="174"/>
      <c r="E27" s="174"/>
      <c r="F27" s="174"/>
    </row>
    <row r="28" spans="3:6" ht="12.75">
      <c r="C28" s="137"/>
      <c r="D28" s="143"/>
      <c r="E28" s="143"/>
      <c r="F28" s="137"/>
    </row>
    <row r="29" spans="1:6" s="149" customFormat="1" ht="12.75">
      <c r="A29" s="149" t="s">
        <v>85</v>
      </c>
      <c r="B29" s="135"/>
      <c r="C29" s="136"/>
      <c r="D29" s="138"/>
      <c r="E29" s="138"/>
      <c r="F29" s="184">
        <f>SUM(E32:E45)</f>
        <v>3838.19</v>
      </c>
    </row>
    <row r="30" spans="3:6" ht="12.75">
      <c r="C30" s="137"/>
      <c r="D30" s="143"/>
      <c r="E30" s="143"/>
      <c r="F30" s="137"/>
    </row>
    <row r="31" spans="1:6" ht="12.75">
      <c r="A31" s="157" t="s">
        <v>130</v>
      </c>
      <c r="B31" s="151" t="s">
        <v>140</v>
      </c>
      <c r="C31" s="137"/>
      <c r="D31" s="143"/>
      <c r="E31" s="143"/>
      <c r="F31" s="137"/>
    </row>
    <row r="32" spans="2:6" ht="12.75">
      <c r="B32" s="151" t="s">
        <v>86</v>
      </c>
      <c r="C32" s="137"/>
      <c r="D32" s="182"/>
      <c r="E32" s="182">
        <f>SUM(D33:D35)</f>
        <v>2948.83</v>
      </c>
      <c r="F32" s="137"/>
    </row>
    <row r="33" spans="2:6" ht="12.75">
      <c r="B33" s="151" t="s">
        <v>87</v>
      </c>
      <c r="C33" s="137"/>
      <c r="D33" s="182">
        <f>Travel!H40</f>
        <v>0</v>
      </c>
      <c r="E33" s="182"/>
      <c r="F33" s="137"/>
    </row>
    <row r="34" spans="2:6" ht="12.75">
      <c r="B34" s="152" t="s">
        <v>88</v>
      </c>
      <c r="C34" s="137"/>
      <c r="D34" s="182">
        <f>Travel!I40</f>
        <v>542.05</v>
      </c>
      <c r="E34" s="182"/>
      <c r="F34" s="137"/>
    </row>
    <row r="35" spans="2:6" ht="12.75">
      <c r="B35" s="151" t="s">
        <v>89</v>
      </c>
      <c r="C35" s="137"/>
      <c r="D35" s="182">
        <f>Travel!J40</f>
        <v>2406.78</v>
      </c>
      <c r="E35" s="182"/>
      <c r="F35" s="137"/>
    </row>
    <row r="36" spans="2:6" ht="12.75">
      <c r="B36" s="151" t="s">
        <v>90</v>
      </c>
      <c r="C36" s="137"/>
      <c r="D36" s="182"/>
      <c r="E36" s="182">
        <f>SUM(D37:D38)</f>
        <v>889.36</v>
      </c>
      <c r="F36" s="137"/>
    </row>
    <row r="37" spans="2:6" ht="12.75">
      <c r="B37" s="151" t="s">
        <v>87</v>
      </c>
      <c r="C37" s="137"/>
      <c r="D37" s="182">
        <f>Travel!K40</f>
        <v>0</v>
      </c>
      <c r="E37" s="182"/>
      <c r="F37" s="137"/>
    </row>
    <row r="38" spans="2:6" ht="12.75">
      <c r="B38" s="152" t="s">
        <v>88</v>
      </c>
      <c r="C38" s="137"/>
      <c r="D38" s="182">
        <f>Travel!L40</f>
        <v>889.36</v>
      </c>
      <c r="E38" s="182"/>
      <c r="F38" s="137"/>
    </row>
    <row r="39" spans="2:6" ht="12.75">
      <c r="B39" s="151" t="s">
        <v>91</v>
      </c>
      <c r="C39" s="137"/>
      <c r="D39" s="182"/>
      <c r="E39" s="182">
        <f>Travel!M40</f>
        <v>0</v>
      </c>
      <c r="F39" s="137"/>
    </row>
    <row r="40" spans="2:6" ht="12.75">
      <c r="B40" s="151" t="s">
        <v>92</v>
      </c>
      <c r="C40" s="137"/>
      <c r="D40" s="182"/>
      <c r="E40" s="182">
        <f>Travel!N40</f>
        <v>0</v>
      </c>
      <c r="F40" s="137"/>
    </row>
    <row r="41" spans="2:6" ht="12.75">
      <c r="B41" s="151" t="s">
        <v>93</v>
      </c>
      <c r="C41" s="137"/>
      <c r="D41" s="182"/>
      <c r="E41" s="182">
        <f>Travel!O40</f>
        <v>0</v>
      </c>
      <c r="F41" s="137"/>
    </row>
    <row r="42" spans="3:6" ht="12.75">
      <c r="C42" s="137"/>
      <c r="D42" s="182"/>
      <c r="E42" s="182"/>
      <c r="F42" s="137"/>
    </row>
    <row r="43" spans="1:6" ht="12.75">
      <c r="A43" s="157" t="s">
        <v>128</v>
      </c>
      <c r="B43" s="151" t="s">
        <v>138</v>
      </c>
      <c r="C43" s="137"/>
      <c r="D43" s="182"/>
      <c r="E43" s="182">
        <f>Travel!P40</f>
        <v>0</v>
      </c>
      <c r="F43" s="137"/>
    </row>
    <row r="44" spans="3:6" ht="12.75">
      <c r="C44" s="137"/>
      <c r="D44" s="182"/>
      <c r="E44" s="182"/>
      <c r="F44" s="137"/>
    </row>
    <row r="45" spans="1:6" ht="12.75">
      <c r="A45" s="157" t="s">
        <v>135</v>
      </c>
      <c r="B45" s="151" t="s">
        <v>139</v>
      </c>
      <c r="C45" s="137"/>
      <c r="D45" s="182"/>
      <c r="E45" s="182">
        <f>SUM(D46:D49)</f>
        <v>0</v>
      </c>
      <c r="F45" s="137"/>
    </row>
    <row r="46" spans="2:6" ht="12.75">
      <c r="B46" s="153" t="s">
        <v>94</v>
      </c>
      <c r="C46" s="143"/>
      <c r="D46" s="182">
        <f>Travel!Q40</f>
        <v>0</v>
      </c>
      <c r="E46" s="182"/>
      <c r="F46" s="143"/>
    </row>
    <row r="47" spans="2:6" ht="12.75">
      <c r="B47" s="154" t="s">
        <v>95</v>
      </c>
      <c r="C47" s="143"/>
      <c r="D47" s="182">
        <f>Travel!R40</f>
        <v>0</v>
      </c>
      <c r="E47" s="182"/>
      <c r="F47" s="143"/>
    </row>
    <row r="48" spans="2:6" ht="12.75">
      <c r="B48" s="154" t="s">
        <v>96</v>
      </c>
      <c r="C48" s="143"/>
      <c r="D48" s="182">
        <f>Travel!S40</f>
        <v>0</v>
      </c>
      <c r="E48" s="182"/>
      <c r="F48" s="143"/>
    </row>
    <row r="49" spans="2:6" ht="12.75">
      <c r="B49" s="154" t="s">
        <v>157</v>
      </c>
      <c r="C49" s="143"/>
      <c r="D49" s="182">
        <f>Travel!T40</f>
        <v>0</v>
      </c>
      <c r="E49" s="182"/>
      <c r="F49" s="143"/>
    </row>
    <row r="50" spans="2:6" ht="12.75">
      <c r="B50" s="154" t="s">
        <v>142</v>
      </c>
      <c r="C50" s="143"/>
      <c r="D50" s="182">
        <f>Travel!U40</f>
        <v>0</v>
      </c>
      <c r="E50" s="182"/>
      <c r="F50" s="143"/>
    </row>
    <row r="51" spans="2:6" ht="12.75">
      <c r="B51" s="154"/>
      <c r="C51" s="143"/>
      <c r="D51" s="182"/>
      <c r="E51" s="182"/>
      <c r="F51" s="143"/>
    </row>
    <row r="52" spans="2:6" ht="12.75">
      <c r="B52" s="154"/>
      <c r="C52" s="143"/>
      <c r="D52" s="182"/>
      <c r="E52" s="182"/>
      <c r="F52" s="143"/>
    </row>
    <row r="53" spans="2:6" ht="12.75">
      <c r="B53" s="154"/>
      <c r="C53" s="143"/>
      <c r="D53" s="182"/>
      <c r="E53" s="182"/>
      <c r="F53" s="143"/>
    </row>
    <row r="54" spans="2:6" ht="12.75">
      <c r="B54" s="154"/>
      <c r="C54" s="143"/>
      <c r="D54" s="182"/>
      <c r="E54" s="182"/>
      <c r="F54" s="143"/>
    </row>
    <row r="55" spans="2:6" ht="12.75">
      <c r="B55" s="154"/>
      <c r="C55" s="143"/>
      <c r="D55" s="182"/>
      <c r="E55" s="182"/>
      <c r="F55" s="143"/>
    </row>
    <row r="56" spans="2:6" ht="12.75">
      <c r="B56" s="154"/>
      <c r="C56" s="143"/>
      <c r="D56" s="182"/>
      <c r="E56" s="182"/>
      <c r="F56" s="143"/>
    </row>
    <row r="57" spans="2:6" ht="12.75">
      <c r="B57" s="154"/>
      <c r="C57" s="143"/>
      <c r="D57" s="182"/>
      <c r="E57" s="182"/>
      <c r="F57" s="143"/>
    </row>
    <row r="58" spans="2:6" ht="12.75">
      <c r="B58" s="154"/>
      <c r="C58" s="143"/>
      <c r="D58" s="182"/>
      <c r="E58" s="182"/>
      <c r="F58" s="143"/>
    </row>
    <row r="59" spans="2:6" ht="12.75">
      <c r="B59" s="154"/>
      <c r="C59" s="143"/>
      <c r="D59" s="182"/>
      <c r="E59" s="182"/>
      <c r="F59" s="143"/>
    </row>
    <row r="60" spans="2:6" ht="12.75">
      <c r="B60" s="153"/>
      <c r="C60" s="143"/>
      <c r="D60" s="143"/>
      <c r="E60" s="143"/>
      <c r="F60" s="143"/>
    </row>
    <row r="61" spans="1:6" ht="12.75">
      <c r="A61" s="171" t="s">
        <v>97</v>
      </c>
      <c r="B61" s="172"/>
      <c r="C61" s="173"/>
      <c r="D61" s="174"/>
      <c r="E61" s="174"/>
      <c r="F61" s="174"/>
    </row>
    <row r="62" spans="1:6" ht="12.75">
      <c r="A62" s="149" t="s">
        <v>98</v>
      </c>
      <c r="C62" s="137"/>
      <c r="D62" s="185"/>
      <c r="E62" s="185"/>
      <c r="F62" s="184">
        <f>SUM(E64:E98)</f>
        <v>11396.17</v>
      </c>
    </row>
    <row r="63" spans="3:6" ht="12.75">
      <c r="C63" s="137"/>
      <c r="D63" s="185"/>
      <c r="E63" s="185"/>
      <c r="F63" s="185"/>
    </row>
    <row r="64" spans="1:6" ht="12.75">
      <c r="A64" s="157" t="s">
        <v>130</v>
      </c>
      <c r="B64" s="151" t="s">
        <v>131</v>
      </c>
      <c r="C64" s="137"/>
      <c r="D64" s="182"/>
      <c r="E64" s="182">
        <f>Administration!G19</f>
        <v>2950</v>
      </c>
      <c r="F64" s="185"/>
    </row>
    <row r="65" spans="3:6" ht="12.75">
      <c r="C65" s="137"/>
      <c r="D65" s="182"/>
      <c r="E65" s="182"/>
      <c r="F65" s="185"/>
    </row>
    <row r="66" spans="1:6" ht="12.75">
      <c r="A66" s="157" t="s">
        <v>128</v>
      </c>
      <c r="B66" s="151" t="s">
        <v>129</v>
      </c>
      <c r="C66" s="137"/>
      <c r="D66" s="182"/>
      <c r="E66" s="182">
        <f>Administration!H19</f>
        <v>200</v>
      </c>
      <c r="F66" s="185"/>
    </row>
    <row r="67" spans="3:6" ht="12.75">
      <c r="C67" s="137"/>
      <c r="D67" s="182"/>
      <c r="E67" s="182"/>
      <c r="F67" s="185"/>
    </row>
    <row r="68" spans="1:6" ht="12.75">
      <c r="A68" s="155" t="s">
        <v>99</v>
      </c>
      <c r="B68" s="152" t="s">
        <v>144</v>
      </c>
      <c r="C68" s="137"/>
      <c r="D68" s="182"/>
      <c r="E68" s="182">
        <f>Administration!I19</f>
        <v>1277</v>
      </c>
      <c r="F68" s="185"/>
    </row>
    <row r="69" spans="3:6" ht="12.75">
      <c r="C69" s="137"/>
      <c r="D69" s="182"/>
      <c r="E69" s="182"/>
      <c r="F69" s="185"/>
    </row>
    <row r="70" spans="1:6" ht="12.75">
      <c r="A70" s="156" t="s">
        <v>100</v>
      </c>
      <c r="B70" s="152" t="s">
        <v>127</v>
      </c>
      <c r="C70" s="137"/>
      <c r="D70" s="182"/>
      <c r="E70" s="182">
        <f>Administration!J19</f>
        <v>0</v>
      </c>
      <c r="F70" s="185"/>
    </row>
    <row r="71" spans="3:6" ht="12.75">
      <c r="C71" s="137"/>
      <c r="D71" s="182"/>
      <c r="E71" s="182"/>
      <c r="F71" s="185"/>
    </row>
    <row r="72" spans="1:6" ht="12.75">
      <c r="A72" s="156" t="s">
        <v>126</v>
      </c>
      <c r="B72" s="151" t="s">
        <v>166</v>
      </c>
      <c r="C72" s="137"/>
      <c r="D72" s="182"/>
      <c r="E72" s="182">
        <f>Administration!K19</f>
        <v>0</v>
      </c>
      <c r="F72" s="185"/>
    </row>
    <row r="73" spans="3:6" ht="12.75">
      <c r="C73" s="137"/>
      <c r="D73" s="182"/>
      <c r="E73" s="182"/>
      <c r="F73" s="185"/>
    </row>
    <row r="74" spans="1:6" ht="12.75">
      <c r="A74" s="157" t="s">
        <v>132</v>
      </c>
      <c r="B74" s="151" t="s">
        <v>133</v>
      </c>
      <c r="C74" s="137"/>
      <c r="D74" s="182"/>
      <c r="E74" s="182">
        <f>SUM(D75:D86)</f>
        <v>6078.54</v>
      </c>
      <c r="F74" s="185"/>
    </row>
    <row r="75" spans="2:6" ht="12.75">
      <c r="B75" s="151" t="s">
        <v>168</v>
      </c>
      <c r="C75" s="137"/>
      <c r="D75" s="182">
        <f>Administration!L19</f>
        <v>706.74</v>
      </c>
      <c r="E75" s="182"/>
      <c r="F75" s="185"/>
    </row>
    <row r="76" spans="2:6" ht="12.75">
      <c r="B76" s="151" t="s">
        <v>101</v>
      </c>
      <c r="C76" s="137"/>
      <c r="D76" s="182">
        <f>Administration!M19</f>
        <v>4842.72</v>
      </c>
      <c r="E76" s="182"/>
      <c r="F76" s="185"/>
    </row>
    <row r="77" spans="2:6" ht="12.75">
      <c r="B77" s="151" t="s">
        <v>102</v>
      </c>
      <c r="C77" s="137"/>
      <c r="D77" s="182">
        <f>Administration!N19</f>
        <v>301.2</v>
      </c>
      <c r="E77" s="182"/>
      <c r="F77" s="185"/>
    </row>
    <row r="78" spans="2:6" ht="12.75">
      <c r="B78" s="151" t="s">
        <v>103</v>
      </c>
      <c r="C78" s="137"/>
      <c r="D78" s="182">
        <f>Administration!O19</f>
        <v>59.92</v>
      </c>
      <c r="E78" s="182"/>
      <c r="F78" s="185"/>
    </row>
    <row r="79" spans="2:6" ht="12.75">
      <c r="B79" s="151" t="s">
        <v>104</v>
      </c>
      <c r="C79" s="137"/>
      <c r="D79" s="182">
        <f>Administration!P19</f>
        <v>0</v>
      </c>
      <c r="E79" s="182"/>
      <c r="F79" s="185"/>
    </row>
    <row r="80" spans="2:6" ht="12.75">
      <c r="B80" s="151" t="s">
        <v>105</v>
      </c>
      <c r="C80" s="137"/>
      <c r="D80" s="182">
        <f>Administration!Q19</f>
        <v>0</v>
      </c>
      <c r="E80" s="182"/>
      <c r="F80" s="185"/>
    </row>
    <row r="81" spans="2:6" ht="12.75">
      <c r="B81" s="151" t="s">
        <v>106</v>
      </c>
      <c r="C81" s="137"/>
      <c r="D81" s="182">
        <f>Administration!R19</f>
        <v>0</v>
      </c>
      <c r="E81" s="182"/>
      <c r="F81" s="185"/>
    </row>
    <row r="82" spans="2:6" ht="12.75">
      <c r="B82" s="151" t="s">
        <v>107</v>
      </c>
      <c r="C82" s="137"/>
      <c r="D82" s="182">
        <f>Administration!S19</f>
        <v>0</v>
      </c>
      <c r="E82" s="182"/>
      <c r="F82" s="185"/>
    </row>
    <row r="83" spans="2:6" ht="12.75">
      <c r="B83" s="153" t="s">
        <v>108</v>
      </c>
      <c r="C83" s="143"/>
      <c r="D83" s="182">
        <f>Administration!T19</f>
        <v>0</v>
      </c>
      <c r="E83" s="182"/>
      <c r="F83" s="182"/>
    </row>
    <row r="84" spans="2:6" ht="12.75">
      <c r="B84" s="151" t="s">
        <v>109</v>
      </c>
      <c r="C84" s="137"/>
      <c r="D84" s="182">
        <f>Administration!U19</f>
        <v>167.96</v>
      </c>
      <c r="E84" s="182"/>
      <c r="F84" s="185"/>
    </row>
    <row r="85" spans="2:6" ht="12.75">
      <c r="B85" s="151" t="s">
        <v>110</v>
      </c>
      <c r="C85" s="137"/>
      <c r="D85" s="182">
        <f>Administration!V19</f>
        <v>0</v>
      </c>
      <c r="E85" s="182"/>
      <c r="F85" s="185"/>
    </row>
    <row r="86" spans="2:6" ht="12.75">
      <c r="B86" s="151" t="s">
        <v>111</v>
      </c>
      <c r="C86" s="137"/>
      <c r="D86" s="182">
        <f>Administration!W19</f>
        <v>0</v>
      </c>
      <c r="E86" s="182"/>
      <c r="F86" s="185"/>
    </row>
    <row r="87" spans="3:6" ht="12.75">
      <c r="C87" s="137"/>
      <c r="D87" s="182"/>
      <c r="E87" s="182"/>
      <c r="F87" s="185"/>
    </row>
    <row r="88" spans="1:6" ht="12.75">
      <c r="A88" t="s">
        <v>112</v>
      </c>
      <c r="B88" s="151" t="s">
        <v>113</v>
      </c>
      <c r="C88" s="137"/>
      <c r="D88" s="182"/>
      <c r="E88" s="186">
        <f>SUM(D89:D98)</f>
        <v>890.63</v>
      </c>
      <c r="F88" s="185"/>
    </row>
    <row r="89" spans="2:6" ht="12.75">
      <c r="B89" s="152" t="s">
        <v>114</v>
      </c>
      <c r="C89" s="137"/>
      <c r="D89" s="182">
        <f>Administration!X19</f>
        <v>623.23</v>
      </c>
      <c r="E89" s="182"/>
      <c r="F89" s="185"/>
    </row>
    <row r="90" spans="2:6" ht="12.75">
      <c r="B90" s="151" t="s">
        <v>115</v>
      </c>
      <c r="C90" s="137"/>
      <c r="D90" s="182">
        <f>Administration!Y19</f>
        <v>0</v>
      </c>
      <c r="E90" s="182"/>
      <c r="F90" s="185"/>
    </row>
    <row r="91" spans="2:6" ht="12.75">
      <c r="B91" s="152" t="s">
        <v>141</v>
      </c>
      <c r="C91" s="137"/>
      <c r="D91" s="187">
        <f>Administration!Z19</f>
        <v>173.85</v>
      </c>
      <c r="E91" s="182"/>
      <c r="F91" s="185"/>
    </row>
    <row r="92" spans="2:6" ht="12.75">
      <c r="B92" s="151" t="s">
        <v>116</v>
      </c>
      <c r="C92" s="137"/>
      <c r="D92" s="182">
        <f>Administration!AA19</f>
        <v>0</v>
      </c>
      <c r="E92" s="182"/>
      <c r="F92" s="185"/>
    </row>
    <row r="93" spans="2:6" ht="12.75">
      <c r="B93" s="151" t="s">
        <v>117</v>
      </c>
      <c r="C93" s="137"/>
      <c r="D93" s="182">
        <f>Administration!AB19</f>
        <v>0</v>
      </c>
      <c r="E93" s="182"/>
      <c r="F93" s="185"/>
    </row>
    <row r="94" spans="2:6" ht="12.75">
      <c r="B94" s="151" t="s">
        <v>118</v>
      </c>
      <c r="C94" s="137"/>
      <c r="D94" s="182">
        <f>Administration!AC19</f>
        <v>0</v>
      </c>
      <c r="E94" s="182"/>
      <c r="F94" s="185"/>
    </row>
    <row r="95" spans="2:6" ht="12.75">
      <c r="B95" s="151" t="s">
        <v>119</v>
      </c>
      <c r="C95" s="137"/>
      <c r="D95" s="182">
        <f>Administration!AD19</f>
        <v>93.55</v>
      </c>
      <c r="E95" s="182"/>
      <c r="F95" s="185"/>
    </row>
    <row r="96" spans="2:6" ht="12.75">
      <c r="B96" s="151" t="s">
        <v>120</v>
      </c>
      <c r="C96" s="137"/>
      <c r="D96" s="182">
        <f>Administration!AE19</f>
        <v>0</v>
      </c>
      <c r="E96" s="182"/>
      <c r="F96" s="185"/>
    </row>
    <row r="97" spans="2:6" ht="12.75">
      <c r="B97" s="153" t="s">
        <v>108</v>
      </c>
      <c r="C97" s="143"/>
      <c r="D97" s="182">
        <f>Administration!AF19</f>
        <v>0</v>
      </c>
      <c r="E97" s="182"/>
      <c r="F97" s="182"/>
    </row>
    <row r="98" spans="2:6" ht="12.75">
      <c r="B98" s="151" t="s">
        <v>109</v>
      </c>
      <c r="C98" s="137"/>
      <c r="D98" s="182">
        <f>Administration!AG19</f>
        <v>0</v>
      </c>
      <c r="E98" s="182"/>
      <c r="F98" s="185"/>
    </row>
    <row r="99" spans="3:6" ht="12.75">
      <c r="C99" s="137"/>
      <c r="D99" s="185"/>
      <c r="E99" s="185"/>
      <c r="F99" s="185"/>
    </row>
    <row r="100" spans="1:6" s="149" customFormat="1" ht="12.75">
      <c r="A100" s="149" t="s">
        <v>121</v>
      </c>
      <c r="B100" s="135"/>
      <c r="C100" s="136"/>
      <c r="D100" s="184"/>
      <c r="E100" s="184"/>
      <c r="F100" s="184">
        <f>SUM(E102:E106)</f>
        <v>6455</v>
      </c>
    </row>
    <row r="101" spans="3:6" ht="12.75">
      <c r="C101" s="137"/>
      <c r="D101" s="185"/>
      <c r="E101" s="185"/>
      <c r="F101" s="185"/>
    </row>
    <row r="102" spans="1:6" ht="12.75">
      <c r="A102" s="170" t="s">
        <v>130</v>
      </c>
      <c r="B102" s="153" t="s">
        <v>257</v>
      </c>
      <c r="C102" s="143"/>
      <c r="D102" s="182"/>
      <c r="E102" s="182">
        <f>'Other Expenses'!F24</f>
        <v>5500</v>
      </c>
      <c r="F102" s="182"/>
    </row>
    <row r="103" spans="1:6" ht="12.75">
      <c r="A103" s="170" t="s">
        <v>128</v>
      </c>
      <c r="B103" s="151" t="s">
        <v>134</v>
      </c>
      <c r="C103" s="137"/>
      <c r="D103" s="185"/>
      <c r="E103" s="185">
        <f>'Other Expenses'!G24</f>
        <v>35</v>
      </c>
      <c r="F103" s="185"/>
    </row>
    <row r="104" spans="1:6" ht="12.75">
      <c r="A104" s="170" t="s">
        <v>135</v>
      </c>
      <c r="B104" s="151" t="s">
        <v>67</v>
      </c>
      <c r="C104" s="137"/>
      <c r="D104" s="185"/>
      <c r="E104" s="185">
        <f>'Other Expenses'!H24</f>
        <v>370</v>
      </c>
      <c r="F104" s="185"/>
    </row>
    <row r="105" spans="1:6" ht="12.75">
      <c r="A105" s="170" t="s">
        <v>136</v>
      </c>
      <c r="B105" s="152" t="s">
        <v>167</v>
      </c>
      <c r="C105" s="137"/>
      <c r="D105" s="185"/>
      <c r="E105" s="185">
        <f>'Other Expenses'!I24</f>
        <v>500</v>
      </c>
      <c r="F105" s="182"/>
    </row>
    <row r="106" spans="1:6" ht="12.75">
      <c r="A106" s="170" t="s">
        <v>137</v>
      </c>
      <c r="B106" s="152" t="s">
        <v>169</v>
      </c>
      <c r="C106" s="137"/>
      <c r="D106" s="185"/>
      <c r="E106" s="185">
        <f>'Other Expenses'!J24</f>
        <v>50</v>
      </c>
      <c r="F106" s="182"/>
    </row>
    <row r="107" spans="3:6" ht="12.75">
      <c r="C107" s="137"/>
      <c r="D107" s="185"/>
      <c r="E107" s="185"/>
      <c r="F107" s="185"/>
    </row>
    <row r="108" spans="1:6" s="149" customFormat="1" ht="12.75">
      <c r="A108" s="149" t="s">
        <v>265</v>
      </c>
      <c r="B108" s="135"/>
      <c r="C108" s="136"/>
      <c r="D108" s="184"/>
      <c r="E108" s="184"/>
      <c r="F108" s="183">
        <f>SUM(F29:F107)</f>
        <v>21689.36</v>
      </c>
    </row>
    <row r="109" spans="2:6" s="149" customFormat="1" ht="12.75">
      <c r="B109" s="135"/>
      <c r="C109" s="136"/>
      <c r="D109" s="136"/>
      <c r="E109" s="136"/>
      <c r="F109" s="150"/>
    </row>
    <row r="110" spans="2:6" s="158" customFormat="1" ht="12.75">
      <c r="B110" s="159" t="s">
        <v>122</v>
      </c>
      <c r="C110" s="160"/>
      <c r="D110" s="160"/>
      <c r="E110" s="160"/>
      <c r="F110" s="188">
        <f>F25-F108</f>
        <v>8722.079999999998</v>
      </c>
    </row>
    <row r="111" spans="2:6" ht="12.75">
      <c r="B111" s="161" t="s">
        <v>123</v>
      </c>
      <c r="C111" s="162"/>
      <c r="D111" s="162"/>
      <c r="E111" s="162"/>
      <c r="F111" s="163"/>
    </row>
    <row r="112" spans="2:6" ht="12.75">
      <c r="B112" s="164" t="s">
        <v>124</v>
      </c>
      <c r="C112" s="165"/>
      <c r="D112" s="165"/>
      <c r="E112" s="165"/>
      <c r="F112" s="166"/>
    </row>
    <row r="113" spans="1:6" ht="12.75">
      <c r="A113" s="171" t="s">
        <v>153</v>
      </c>
      <c r="B113" s="172"/>
      <c r="C113" s="173"/>
      <c r="D113" s="174"/>
      <c r="E113" s="174"/>
      <c r="F113" s="174"/>
    </row>
    <row r="114" spans="2:6" ht="12.75">
      <c r="B114" s="135" t="s">
        <v>238</v>
      </c>
      <c r="F114" s="208">
        <f>SUM(F115:F116)</f>
        <v>21334.370000000003</v>
      </c>
    </row>
    <row r="115" spans="2:6" ht="12.75">
      <c r="B115" s="151" t="s">
        <v>154</v>
      </c>
      <c r="E115" s="207"/>
      <c r="F115" s="167">
        <v>22430.7</v>
      </c>
    </row>
    <row r="116" spans="2:6" ht="12.75">
      <c r="B116" s="152" t="s">
        <v>155</v>
      </c>
      <c r="E116" s="207"/>
      <c r="F116" s="167">
        <v>-1096.33</v>
      </c>
    </row>
  </sheetData>
  <sheetProtection/>
  <mergeCells count="2">
    <mergeCell ref="A1:F1"/>
    <mergeCell ref="A2:F2"/>
  </mergeCells>
  <printOptions/>
  <pageMargins left="0.25" right="0.25" top="0.5" bottom="0.25" header="0" footer="0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28" sqref="K28"/>
    </sheetView>
  </sheetViews>
  <sheetFormatPr defaultColWidth="9.140625" defaultRowHeight="12.75"/>
  <cols>
    <col min="1" max="1" width="11.00390625" style="2" bestFit="1" customWidth="1"/>
    <col min="2" max="2" width="13.140625" style="2" bestFit="1" customWidth="1"/>
    <col min="3" max="3" width="51.8515625" style="2" customWidth="1"/>
    <col min="4" max="4" width="16.7109375" style="2" customWidth="1"/>
    <col min="5" max="5" width="16.421875" style="2" customWidth="1"/>
    <col min="6" max="6" width="17.8515625" style="2" customWidth="1"/>
    <col min="7" max="7" width="18.7109375" style="2" customWidth="1"/>
    <col min="8" max="8" width="19.421875" style="2" customWidth="1"/>
    <col min="9" max="9" width="18.421875" style="2" customWidth="1"/>
    <col min="10" max="10" width="17.8515625" style="2" customWidth="1"/>
    <col min="11" max="11" width="15.8515625" style="2" customWidth="1"/>
    <col min="12" max="12" width="14.140625" style="2" customWidth="1"/>
    <col min="13" max="13" width="15.140625" style="2" customWidth="1"/>
    <col min="14" max="14" width="10.57421875" style="2" customWidth="1"/>
    <col min="15" max="15" width="14.57421875" style="2" customWidth="1"/>
    <col min="16" max="16" width="16.00390625" style="2" bestFit="1" customWidth="1"/>
    <col min="17" max="16384" width="9.140625" style="2" customWidth="1"/>
  </cols>
  <sheetData>
    <row r="1" spans="1:15" ht="26.25" customHeight="1">
      <c r="A1" s="238" t="s">
        <v>160</v>
      </c>
      <c r="B1" s="239"/>
      <c r="C1" s="239"/>
      <c r="D1" s="239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6"/>
    </row>
    <row r="2" spans="1:16" ht="13.5" thickBot="1">
      <c r="A2" s="243" t="s">
        <v>4</v>
      </c>
      <c r="B2" s="243" t="s">
        <v>59</v>
      </c>
      <c r="C2" s="243" t="s">
        <v>57</v>
      </c>
      <c r="D2" s="243" t="s">
        <v>18</v>
      </c>
      <c r="E2" s="247" t="s">
        <v>68</v>
      </c>
      <c r="F2" s="101" t="s">
        <v>145</v>
      </c>
      <c r="G2" s="100" t="s">
        <v>0</v>
      </c>
      <c r="H2" s="100" t="s">
        <v>39</v>
      </c>
      <c r="I2" s="240" t="s">
        <v>2</v>
      </c>
      <c r="J2" s="241"/>
      <c r="K2" s="241"/>
      <c r="L2" s="241"/>
      <c r="M2" s="242"/>
      <c r="N2" s="100" t="s">
        <v>3</v>
      </c>
      <c r="O2" s="199" t="s">
        <v>148</v>
      </c>
      <c r="P2" s="2" t="s">
        <v>243</v>
      </c>
    </row>
    <row r="3" spans="1:15" ht="13.5" thickTop="1">
      <c r="A3" s="244"/>
      <c r="B3" s="244"/>
      <c r="C3" s="244"/>
      <c r="D3" s="244"/>
      <c r="E3" s="248"/>
      <c r="F3" s="51"/>
      <c r="H3" s="34"/>
      <c r="I3" s="122" t="s">
        <v>40</v>
      </c>
      <c r="J3" s="97" t="s">
        <v>41</v>
      </c>
      <c r="K3" s="97" t="s">
        <v>147</v>
      </c>
      <c r="L3" s="97" t="s">
        <v>146</v>
      </c>
      <c r="M3" s="123" t="s">
        <v>42</v>
      </c>
      <c r="N3" s="34"/>
      <c r="O3" s="34"/>
    </row>
    <row r="4" spans="1:15" s="18" customFormat="1" ht="12.75">
      <c r="A4" s="190">
        <v>42657</v>
      </c>
      <c r="B4" s="191" t="s">
        <v>217</v>
      </c>
      <c r="C4" s="189" t="s">
        <v>29</v>
      </c>
      <c r="D4" s="196">
        <v>956</v>
      </c>
      <c r="E4" s="194">
        <f aca="true" t="shared" si="0" ref="E4:E53">SUM(F4:O4)</f>
        <v>956</v>
      </c>
      <c r="F4" s="193"/>
      <c r="G4" s="193"/>
      <c r="H4" s="193"/>
      <c r="I4" s="192"/>
      <c r="J4" s="192">
        <v>185</v>
      </c>
      <c r="K4" s="192">
        <v>771</v>
      </c>
      <c r="L4" s="192"/>
      <c r="M4" s="192"/>
      <c r="N4" s="193"/>
      <c r="O4" s="193"/>
    </row>
    <row r="5" spans="1:15" s="18" customFormat="1" ht="12.75">
      <c r="A5" s="190">
        <v>42580</v>
      </c>
      <c r="B5" s="191" t="s">
        <v>81</v>
      </c>
      <c r="C5" s="189" t="s">
        <v>239</v>
      </c>
      <c r="D5" s="196">
        <v>0.09</v>
      </c>
      <c r="E5" s="194">
        <f t="shared" si="0"/>
        <v>0.09</v>
      </c>
      <c r="F5" s="193"/>
      <c r="G5" s="193"/>
      <c r="H5" s="193"/>
      <c r="I5" s="192"/>
      <c r="J5" s="192"/>
      <c r="K5" s="192"/>
      <c r="L5" s="192"/>
      <c r="M5" s="192"/>
      <c r="N5" s="193">
        <v>0.09</v>
      </c>
      <c r="O5" s="193"/>
    </row>
    <row r="6" spans="1:15" s="18" customFormat="1" ht="12.75">
      <c r="A6" s="52">
        <v>42613</v>
      </c>
      <c r="B6" s="80" t="s">
        <v>81</v>
      </c>
      <c r="C6" s="133" t="s">
        <v>239</v>
      </c>
      <c r="D6" s="197">
        <v>0.08</v>
      </c>
      <c r="E6" s="194">
        <f t="shared" si="0"/>
        <v>0.08</v>
      </c>
      <c r="F6" s="63"/>
      <c r="G6" s="16"/>
      <c r="H6" s="16"/>
      <c r="I6" s="16"/>
      <c r="J6" s="16"/>
      <c r="K6" s="16"/>
      <c r="L6" s="16"/>
      <c r="M6" s="16"/>
      <c r="N6" s="16">
        <v>0.08</v>
      </c>
      <c r="O6" s="16"/>
    </row>
    <row r="7" spans="1:15" s="58" customFormat="1" ht="12.75">
      <c r="A7" s="52">
        <v>42643</v>
      </c>
      <c r="B7" s="80" t="s">
        <v>81</v>
      </c>
      <c r="C7" s="133" t="s">
        <v>239</v>
      </c>
      <c r="D7" s="197">
        <v>0.08</v>
      </c>
      <c r="E7" s="194">
        <f t="shared" si="0"/>
        <v>0.08</v>
      </c>
      <c r="F7" s="63"/>
      <c r="G7" s="16"/>
      <c r="H7" s="16"/>
      <c r="I7" s="16"/>
      <c r="J7" s="16"/>
      <c r="K7" s="16"/>
      <c r="L7" s="16"/>
      <c r="M7" s="16"/>
      <c r="N7" s="16">
        <v>0.08</v>
      </c>
      <c r="O7" s="63"/>
    </row>
    <row r="8" spans="1:15" s="58" customFormat="1" ht="12.75">
      <c r="A8" s="52">
        <v>42674</v>
      </c>
      <c r="B8" s="80" t="s">
        <v>81</v>
      </c>
      <c r="C8" s="133" t="s">
        <v>239</v>
      </c>
      <c r="D8" s="197">
        <v>0.06</v>
      </c>
      <c r="E8" s="194">
        <f t="shared" si="0"/>
        <v>0.06</v>
      </c>
      <c r="F8" s="63"/>
      <c r="G8" s="16"/>
      <c r="H8" s="16"/>
      <c r="I8" s="16"/>
      <c r="J8" s="16"/>
      <c r="K8" s="16"/>
      <c r="L8" s="16"/>
      <c r="M8" s="16"/>
      <c r="N8" s="16">
        <v>0.06</v>
      </c>
      <c r="O8" s="63"/>
    </row>
    <row r="9" spans="1:15" s="58" customFormat="1" ht="12.75">
      <c r="A9" s="52">
        <v>42580</v>
      </c>
      <c r="B9" s="80" t="s">
        <v>81</v>
      </c>
      <c r="C9" s="133" t="s">
        <v>240</v>
      </c>
      <c r="D9" s="197">
        <v>2.05</v>
      </c>
      <c r="E9" s="194">
        <f t="shared" si="0"/>
        <v>2.05</v>
      </c>
      <c r="F9" s="63"/>
      <c r="G9" s="16"/>
      <c r="H9" s="16"/>
      <c r="I9" s="16"/>
      <c r="J9" s="16"/>
      <c r="K9" s="16"/>
      <c r="L9" s="16"/>
      <c r="M9" s="16"/>
      <c r="N9" s="16">
        <v>2.05</v>
      </c>
      <c r="O9" s="63"/>
    </row>
    <row r="10" spans="1:15" s="58" customFormat="1" ht="12.75">
      <c r="A10" s="52">
        <v>42613</v>
      </c>
      <c r="B10" s="80" t="s">
        <v>81</v>
      </c>
      <c r="C10" s="133" t="s">
        <v>240</v>
      </c>
      <c r="D10" s="197">
        <v>2.05</v>
      </c>
      <c r="E10" s="194">
        <f t="shared" si="0"/>
        <v>2.05</v>
      </c>
      <c r="F10" s="63"/>
      <c r="G10" s="56"/>
      <c r="H10" s="63"/>
      <c r="I10" s="63"/>
      <c r="J10" s="63"/>
      <c r="K10" s="63"/>
      <c r="L10" s="63"/>
      <c r="M10" s="63"/>
      <c r="N10" s="63">
        <v>2.05</v>
      </c>
      <c r="O10" s="63"/>
    </row>
    <row r="11" spans="1:15" s="58" customFormat="1" ht="12.75">
      <c r="A11" s="52">
        <v>42643</v>
      </c>
      <c r="B11" s="80" t="s">
        <v>81</v>
      </c>
      <c r="C11" s="133" t="s">
        <v>240</v>
      </c>
      <c r="D11" s="197">
        <v>1.99</v>
      </c>
      <c r="E11" s="194">
        <f t="shared" si="0"/>
        <v>1.99</v>
      </c>
      <c r="F11" s="63"/>
      <c r="G11" s="56"/>
      <c r="H11" s="63"/>
      <c r="I11" s="63"/>
      <c r="J11" s="63"/>
      <c r="K11" s="63"/>
      <c r="L11" s="63"/>
      <c r="M11" s="63"/>
      <c r="N11" s="63">
        <v>1.99</v>
      </c>
      <c r="O11" s="63"/>
    </row>
    <row r="12" spans="1:15" s="58" customFormat="1" ht="12.75">
      <c r="A12" s="52">
        <v>42674</v>
      </c>
      <c r="B12" s="80" t="s">
        <v>81</v>
      </c>
      <c r="C12" s="133" t="s">
        <v>240</v>
      </c>
      <c r="D12" s="197">
        <v>2.05</v>
      </c>
      <c r="E12" s="194">
        <f t="shared" si="0"/>
        <v>2.05</v>
      </c>
      <c r="F12" s="64"/>
      <c r="G12" s="63"/>
      <c r="H12" s="63"/>
      <c r="I12" s="63"/>
      <c r="J12" s="63"/>
      <c r="K12" s="63"/>
      <c r="L12" s="63"/>
      <c r="M12" s="63"/>
      <c r="N12" s="63">
        <v>2.05</v>
      </c>
      <c r="O12" s="63"/>
    </row>
    <row r="13" spans="1:15" s="58" customFormat="1" ht="12.75">
      <c r="A13" s="52">
        <v>42704</v>
      </c>
      <c r="B13" s="80" t="s">
        <v>81</v>
      </c>
      <c r="C13" s="133" t="s">
        <v>240</v>
      </c>
      <c r="D13" s="197">
        <v>1.99</v>
      </c>
      <c r="E13" s="194">
        <f t="shared" si="0"/>
        <v>1.99</v>
      </c>
      <c r="F13" s="64"/>
      <c r="G13" s="63"/>
      <c r="H13" s="63"/>
      <c r="I13" s="63"/>
      <c r="J13" s="63"/>
      <c r="K13" s="63"/>
      <c r="L13" s="63"/>
      <c r="M13" s="63"/>
      <c r="N13" s="63">
        <v>1.99</v>
      </c>
      <c r="O13" s="63"/>
    </row>
    <row r="14" spans="1:16" s="58" customFormat="1" ht="12.75">
      <c r="A14" s="52">
        <v>42709</v>
      </c>
      <c r="B14" s="53" t="s">
        <v>241</v>
      </c>
      <c r="C14" s="55" t="s">
        <v>242</v>
      </c>
      <c r="D14" s="197">
        <v>4667.47</v>
      </c>
      <c r="E14" s="194">
        <f>SUM(F14:P14)</f>
        <v>4667.47</v>
      </c>
      <c r="F14" s="64">
        <v>3416</v>
      </c>
      <c r="G14" s="63">
        <v>1275</v>
      </c>
      <c r="H14" s="63"/>
      <c r="I14" s="63"/>
      <c r="J14" s="63"/>
      <c r="K14" s="63"/>
      <c r="L14" s="63">
        <v>87</v>
      </c>
      <c r="M14" s="63"/>
      <c r="N14" s="63"/>
      <c r="O14" s="63"/>
      <c r="P14" s="58">
        <v>-110.53</v>
      </c>
    </row>
    <row r="15" spans="1:15" s="58" customFormat="1" ht="12.75">
      <c r="A15" s="52">
        <v>42712</v>
      </c>
      <c r="B15" s="53" t="s">
        <v>217</v>
      </c>
      <c r="C15" s="55" t="s">
        <v>250</v>
      </c>
      <c r="D15" s="197">
        <v>3150</v>
      </c>
      <c r="E15" s="194">
        <f t="shared" si="0"/>
        <v>3150</v>
      </c>
      <c r="F15" s="64"/>
      <c r="G15" s="63">
        <v>3150</v>
      </c>
      <c r="H15" s="63"/>
      <c r="I15" s="63"/>
      <c r="J15" s="63"/>
      <c r="K15" s="63"/>
      <c r="L15" s="63"/>
      <c r="M15" s="63"/>
      <c r="N15" s="63"/>
      <c r="O15" s="63"/>
    </row>
    <row r="16" spans="1:15" s="58" customFormat="1" ht="12.75">
      <c r="A16" s="52">
        <v>42712</v>
      </c>
      <c r="B16" s="53" t="s">
        <v>217</v>
      </c>
      <c r="C16" s="55" t="s">
        <v>251</v>
      </c>
      <c r="D16" s="197">
        <v>9787</v>
      </c>
      <c r="E16" s="194">
        <f>SUM(F16:O16)</f>
        <v>9787</v>
      </c>
      <c r="F16" s="64">
        <v>9787</v>
      </c>
      <c r="G16" s="63"/>
      <c r="H16" s="63"/>
      <c r="I16" s="63"/>
      <c r="J16" s="63"/>
      <c r="K16" s="63"/>
      <c r="L16" s="63"/>
      <c r="M16" s="63"/>
      <c r="N16" s="63"/>
      <c r="O16" s="63"/>
    </row>
    <row r="17" spans="1:15" s="18" customFormat="1" ht="12.75">
      <c r="A17" s="40">
        <v>42712</v>
      </c>
      <c r="B17" s="53" t="s">
        <v>217</v>
      </c>
      <c r="C17" s="8" t="s">
        <v>250</v>
      </c>
      <c r="D17" s="197">
        <v>4055</v>
      </c>
      <c r="E17" s="194">
        <f t="shared" si="0"/>
        <v>4055</v>
      </c>
      <c r="F17" s="89"/>
      <c r="G17" s="22">
        <v>4055</v>
      </c>
      <c r="H17" s="22"/>
      <c r="I17" s="23"/>
      <c r="J17" s="23"/>
      <c r="K17" s="23"/>
      <c r="L17" s="33"/>
      <c r="M17" s="16"/>
      <c r="N17" s="16"/>
      <c r="O17" s="16"/>
    </row>
    <row r="18" spans="1:15" s="18" customFormat="1" ht="12.75">
      <c r="A18" s="40">
        <v>42712</v>
      </c>
      <c r="B18" s="11" t="s">
        <v>217</v>
      </c>
      <c r="C18" s="8" t="s">
        <v>252</v>
      </c>
      <c r="D18" s="197">
        <v>6625</v>
      </c>
      <c r="E18" s="194">
        <f t="shared" si="0"/>
        <v>6625</v>
      </c>
      <c r="F18" s="89">
        <v>5985</v>
      </c>
      <c r="G18" s="22"/>
      <c r="H18" s="22"/>
      <c r="I18" s="23"/>
      <c r="J18" s="23"/>
      <c r="K18" s="23">
        <v>15</v>
      </c>
      <c r="L18" s="33">
        <v>625</v>
      </c>
      <c r="M18" s="16"/>
      <c r="N18" s="16"/>
      <c r="O18" s="16"/>
    </row>
    <row r="19" spans="1:15" s="18" customFormat="1" ht="12.75">
      <c r="A19" s="40">
        <v>42712</v>
      </c>
      <c r="B19" s="11" t="s">
        <v>217</v>
      </c>
      <c r="C19" s="8" t="s">
        <v>29</v>
      </c>
      <c r="D19" s="197">
        <v>395</v>
      </c>
      <c r="E19" s="194">
        <f t="shared" si="0"/>
        <v>395</v>
      </c>
      <c r="F19" s="90"/>
      <c r="G19" s="22"/>
      <c r="H19" s="22"/>
      <c r="I19" s="23"/>
      <c r="J19" s="23">
        <v>205</v>
      </c>
      <c r="K19" s="23">
        <v>190</v>
      </c>
      <c r="L19" s="33"/>
      <c r="M19" s="16"/>
      <c r="N19" s="16"/>
      <c r="O19" s="16"/>
    </row>
    <row r="20" spans="1:15" s="18" customFormat="1" ht="12.75">
      <c r="A20" s="52">
        <v>42735</v>
      </c>
      <c r="B20" s="53" t="s">
        <v>81</v>
      </c>
      <c r="C20" s="55" t="s">
        <v>239</v>
      </c>
      <c r="D20" s="197">
        <v>0.14</v>
      </c>
      <c r="E20" s="194">
        <f t="shared" si="0"/>
        <v>0.14</v>
      </c>
      <c r="F20" s="90"/>
      <c r="G20" s="16"/>
      <c r="H20" s="22"/>
      <c r="I20" s="23"/>
      <c r="J20" s="23"/>
      <c r="K20" s="23"/>
      <c r="L20" s="22"/>
      <c r="M20" s="16"/>
      <c r="N20" s="16">
        <v>0.14</v>
      </c>
      <c r="O20" s="16"/>
    </row>
    <row r="21" spans="1:15" s="18" customFormat="1" ht="12.75">
      <c r="A21" s="52">
        <v>42735</v>
      </c>
      <c r="B21" s="2" t="s">
        <v>81</v>
      </c>
      <c r="C21" s="55" t="s">
        <v>240</v>
      </c>
      <c r="D21" s="197">
        <v>1.87</v>
      </c>
      <c r="E21" s="194">
        <f t="shared" si="0"/>
        <v>1.87</v>
      </c>
      <c r="F21" s="90"/>
      <c r="G21" s="22"/>
      <c r="H21" s="22"/>
      <c r="I21" s="22"/>
      <c r="J21" s="22"/>
      <c r="K21" s="22"/>
      <c r="L21" s="22"/>
      <c r="M21" s="23"/>
      <c r="N21" s="16">
        <v>1.87</v>
      </c>
      <c r="O21" s="16"/>
    </row>
    <row r="22" spans="1:15" s="18" customFormat="1" ht="12.75">
      <c r="A22" s="52">
        <v>42759</v>
      </c>
      <c r="B22" s="2" t="s">
        <v>217</v>
      </c>
      <c r="C22" s="55" t="s">
        <v>255</v>
      </c>
      <c r="D22" s="197">
        <v>175</v>
      </c>
      <c r="E22" s="194">
        <f>SUM(F22:O22)</f>
        <v>175</v>
      </c>
      <c r="F22" s="90"/>
      <c r="G22" s="22">
        <v>175</v>
      </c>
      <c r="H22" s="22"/>
      <c r="I22" s="22"/>
      <c r="J22" s="22"/>
      <c r="K22" s="22"/>
      <c r="L22" s="22"/>
      <c r="M22" s="23"/>
      <c r="N22" s="16"/>
      <c r="O22" s="16"/>
    </row>
    <row r="23" spans="1:15" s="18" customFormat="1" ht="12.75">
      <c r="A23" s="52">
        <v>42759</v>
      </c>
      <c r="B23" s="53" t="s">
        <v>217</v>
      </c>
      <c r="C23" s="55" t="s">
        <v>250</v>
      </c>
      <c r="D23" s="197">
        <v>175</v>
      </c>
      <c r="E23" s="194">
        <f t="shared" si="0"/>
        <v>175</v>
      </c>
      <c r="F23" s="90"/>
      <c r="G23" s="22">
        <v>175</v>
      </c>
      <c r="H23" s="22"/>
      <c r="I23" s="22"/>
      <c r="J23" s="22"/>
      <c r="K23" s="22"/>
      <c r="L23" s="22"/>
      <c r="M23" s="23"/>
      <c r="N23" s="56"/>
      <c r="O23" s="16"/>
    </row>
    <row r="24" spans="1:15" s="18" customFormat="1" ht="12.75">
      <c r="A24" s="52">
        <v>42759</v>
      </c>
      <c r="B24" s="53" t="s">
        <v>217</v>
      </c>
      <c r="C24" s="55" t="s">
        <v>256</v>
      </c>
      <c r="D24" s="197">
        <v>5</v>
      </c>
      <c r="E24" s="194">
        <f>SUM(F24:O24)</f>
        <v>5</v>
      </c>
      <c r="F24" s="90"/>
      <c r="G24" s="16">
        <v>5</v>
      </c>
      <c r="H24" s="22"/>
      <c r="I24" s="22"/>
      <c r="J24" s="22"/>
      <c r="K24" s="22"/>
      <c r="L24" s="22"/>
      <c r="M24" s="16"/>
      <c r="N24" s="16"/>
      <c r="O24" s="16"/>
    </row>
    <row r="25" spans="1:15" s="18" customFormat="1" ht="12.75">
      <c r="A25" s="52">
        <v>42822</v>
      </c>
      <c r="B25" s="53" t="s">
        <v>217</v>
      </c>
      <c r="C25" s="55" t="s">
        <v>261</v>
      </c>
      <c r="D25" s="197">
        <v>175</v>
      </c>
      <c r="E25" s="194">
        <f>SUM(F25:O25)</f>
        <v>175</v>
      </c>
      <c r="F25" s="90"/>
      <c r="G25" s="16">
        <v>175</v>
      </c>
      <c r="H25" s="22"/>
      <c r="I25" s="22"/>
      <c r="J25" s="22"/>
      <c r="K25" s="22"/>
      <c r="L25" s="22"/>
      <c r="M25" s="16"/>
      <c r="N25" s="16"/>
      <c r="O25" s="16"/>
    </row>
    <row r="26" spans="1:15" s="18" customFormat="1" ht="12.75">
      <c r="A26" s="52">
        <v>42822</v>
      </c>
      <c r="B26" s="53" t="s">
        <v>217</v>
      </c>
      <c r="C26" s="55" t="s">
        <v>262</v>
      </c>
      <c r="D26" s="197">
        <v>80</v>
      </c>
      <c r="E26" s="194">
        <f t="shared" si="0"/>
        <v>80</v>
      </c>
      <c r="F26" s="90"/>
      <c r="G26" s="22"/>
      <c r="H26" s="22"/>
      <c r="I26" s="22"/>
      <c r="J26" s="22"/>
      <c r="K26" s="22"/>
      <c r="L26" s="23">
        <v>80</v>
      </c>
      <c r="M26" s="16"/>
      <c r="N26" s="16"/>
      <c r="O26" s="16"/>
    </row>
    <row r="27" spans="1:15" s="18" customFormat="1" ht="12.75">
      <c r="A27" s="52">
        <v>42822</v>
      </c>
      <c r="B27" s="53" t="s">
        <v>217</v>
      </c>
      <c r="C27" s="55" t="s">
        <v>262</v>
      </c>
      <c r="D27" s="197">
        <v>25</v>
      </c>
      <c r="E27" s="194">
        <f t="shared" si="0"/>
        <v>25</v>
      </c>
      <c r="F27" s="90"/>
      <c r="G27" s="16"/>
      <c r="H27" s="23"/>
      <c r="I27" s="23"/>
      <c r="J27" s="23"/>
      <c r="K27" s="22"/>
      <c r="L27" s="16">
        <v>25</v>
      </c>
      <c r="M27" s="16"/>
      <c r="N27" s="16"/>
      <c r="O27" s="16"/>
    </row>
    <row r="28" spans="1:15" s="18" customFormat="1" ht="12.75">
      <c r="A28" s="52">
        <v>42822</v>
      </c>
      <c r="B28" s="53" t="s">
        <v>217</v>
      </c>
      <c r="C28" s="55" t="s">
        <v>263</v>
      </c>
      <c r="D28" s="197">
        <v>20</v>
      </c>
      <c r="E28" s="194">
        <f t="shared" si="0"/>
        <v>20</v>
      </c>
      <c r="F28" s="64"/>
      <c r="G28" s="22"/>
      <c r="H28" s="22"/>
      <c r="I28" s="22">
        <v>20</v>
      </c>
      <c r="J28" s="23"/>
      <c r="K28" s="23"/>
      <c r="L28" s="23"/>
      <c r="M28" s="16"/>
      <c r="N28" s="16"/>
      <c r="O28" s="16"/>
    </row>
    <row r="29" spans="1:15" s="18" customFormat="1" ht="12.75">
      <c r="A29" s="52"/>
      <c r="B29" s="53"/>
      <c r="C29" s="55"/>
      <c r="D29" s="196"/>
      <c r="E29" s="194">
        <f t="shared" si="0"/>
        <v>0</v>
      </c>
      <c r="F29" s="64"/>
      <c r="G29" s="22"/>
      <c r="H29" s="23"/>
      <c r="I29" s="22"/>
      <c r="J29" s="33"/>
      <c r="K29" s="23"/>
      <c r="L29" s="16"/>
      <c r="M29" s="16"/>
      <c r="N29" s="16"/>
      <c r="O29" s="16"/>
    </row>
    <row r="30" spans="1:15" s="18" customFormat="1" ht="12.75">
      <c r="A30" s="52"/>
      <c r="B30" s="53"/>
      <c r="C30" s="54"/>
      <c r="D30" s="196"/>
      <c r="E30" s="194">
        <f t="shared" si="0"/>
        <v>0</v>
      </c>
      <c r="F30" s="90"/>
      <c r="G30" s="22"/>
      <c r="H30" s="22"/>
      <c r="I30" s="23"/>
      <c r="J30" s="23"/>
      <c r="K30" s="23"/>
      <c r="L30" s="16"/>
      <c r="M30" s="16"/>
      <c r="N30" s="16"/>
      <c r="O30" s="16"/>
    </row>
    <row r="31" spans="1:15" s="18" customFormat="1" ht="12.75">
      <c r="A31" s="52"/>
      <c r="B31" s="53"/>
      <c r="C31" s="54"/>
      <c r="D31" s="196"/>
      <c r="E31" s="194">
        <f t="shared" si="0"/>
        <v>0</v>
      </c>
      <c r="F31" s="22"/>
      <c r="G31" s="22"/>
      <c r="H31" s="22"/>
      <c r="I31" s="22"/>
      <c r="J31" s="22"/>
      <c r="K31" s="22"/>
      <c r="L31" s="22"/>
      <c r="M31" s="23"/>
      <c r="N31" s="22"/>
      <c r="O31" s="16"/>
    </row>
    <row r="32" spans="1:15" s="18" customFormat="1" ht="12.75">
      <c r="A32" s="52"/>
      <c r="B32" s="53"/>
      <c r="C32" s="55"/>
      <c r="D32" s="196"/>
      <c r="E32" s="194">
        <f t="shared" si="0"/>
        <v>0</v>
      </c>
      <c r="F32" s="91"/>
      <c r="G32" s="22"/>
      <c r="H32" s="22"/>
      <c r="I32" s="22"/>
      <c r="J32" s="22"/>
      <c r="K32" s="23"/>
      <c r="L32" s="33"/>
      <c r="M32" s="23"/>
      <c r="N32" s="16"/>
      <c r="O32" s="16"/>
    </row>
    <row r="33" spans="1:15" s="18" customFormat="1" ht="12.75">
      <c r="A33" s="74"/>
      <c r="B33" s="53"/>
      <c r="C33" s="55"/>
      <c r="D33" s="196"/>
      <c r="E33" s="194">
        <f t="shared" si="0"/>
        <v>0</v>
      </c>
      <c r="F33" s="90"/>
      <c r="G33" s="56"/>
      <c r="H33" s="22"/>
      <c r="I33" s="23"/>
      <c r="J33" s="23"/>
      <c r="K33" s="23"/>
      <c r="L33" s="16"/>
      <c r="M33" s="16"/>
      <c r="N33" s="16"/>
      <c r="O33" s="16"/>
    </row>
    <row r="34" spans="1:15" s="58" customFormat="1" ht="12.75">
      <c r="A34" s="52"/>
      <c r="B34" s="53"/>
      <c r="C34" s="55"/>
      <c r="D34" s="196"/>
      <c r="E34" s="194">
        <f t="shared" si="0"/>
        <v>0</v>
      </c>
      <c r="F34" s="64"/>
      <c r="G34" s="63"/>
      <c r="H34" s="63"/>
      <c r="I34" s="63"/>
      <c r="J34" s="63"/>
      <c r="K34" s="63"/>
      <c r="L34" s="56"/>
      <c r="M34" s="63"/>
      <c r="N34" s="63"/>
      <c r="O34" s="63"/>
    </row>
    <row r="35" spans="1:15" s="58" customFormat="1" ht="12.75">
      <c r="A35" s="52"/>
      <c r="B35" s="53"/>
      <c r="C35" s="55"/>
      <c r="D35" s="196"/>
      <c r="E35" s="194">
        <f t="shared" si="0"/>
        <v>0</v>
      </c>
      <c r="F35" s="63"/>
      <c r="G35" s="56"/>
      <c r="H35" s="63"/>
      <c r="I35" s="63"/>
      <c r="J35" s="63"/>
      <c r="K35" s="63"/>
      <c r="L35" s="56"/>
      <c r="M35" s="63"/>
      <c r="N35" s="63"/>
      <c r="O35" s="63"/>
    </row>
    <row r="36" spans="1:15" s="58" customFormat="1" ht="12.75">
      <c r="A36" s="52"/>
      <c r="B36" s="53"/>
      <c r="C36" s="55"/>
      <c r="D36" s="196"/>
      <c r="E36" s="194">
        <f t="shared" si="0"/>
        <v>0</v>
      </c>
      <c r="F36" s="63"/>
      <c r="G36" s="63"/>
      <c r="H36" s="63"/>
      <c r="I36" s="63"/>
      <c r="J36" s="56"/>
      <c r="K36" s="63"/>
      <c r="L36" s="63"/>
      <c r="M36" s="63"/>
      <c r="N36" s="56"/>
      <c r="O36" s="63"/>
    </row>
    <row r="37" spans="1:15" s="58" customFormat="1" ht="12.75">
      <c r="A37" s="52"/>
      <c r="B37" s="53"/>
      <c r="C37" s="55"/>
      <c r="D37" s="196"/>
      <c r="E37" s="194">
        <f t="shared" si="0"/>
        <v>0</v>
      </c>
      <c r="F37" s="63"/>
      <c r="G37" s="63"/>
      <c r="H37" s="63"/>
      <c r="I37" s="63"/>
      <c r="J37" s="56"/>
      <c r="K37" s="63"/>
      <c r="L37" s="56"/>
      <c r="M37" s="63"/>
      <c r="N37" s="56"/>
      <c r="O37" s="63"/>
    </row>
    <row r="38" spans="1:15" s="58" customFormat="1" ht="12.75">
      <c r="A38" s="52"/>
      <c r="B38" s="53"/>
      <c r="C38" s="55"/>
      <c r="D38" s="196"/>
      <c r="E38" s="194">
        <f t="shared" si="0"/>
        <v>0</v>
      </c>
      <c r="F38" s="63"/>
      <c r="G38" s="63"/>
      <c r="H38" s="63"/>
      <c r="I38" s="63"/>
      <c r="J38" s="56"/>
      <c r="K38" s="63"/>
      <c r="L38" s="63"/>
      <c r="M38" s="63"/>
      <c r="N38" s="63"/>
      <c r="O38" s="63"/>
    </row>
    <row r="39" spans="1:15" s="58" customFormat="1" ht="12.75">
      <c r="A39" s="52"/>
      <c r="B39" s="53"/>
      <c r="C39" s="55"/>
      <c r="D39" s="196"/>
      <c r="E39" s="194">
        <f t="shared" si="0"/>
        <v>0</v>
      </c>
      <c r="F39" s="63"/>
      <c r="G39" s="63"/>
      <c r="H39" s="63"/>
      <c r="I39" s="63"/>
      <c r="J39" s="56"/>
      <c r="K39" s="63"/>
      <c r="L39" s="56"/>
      <c r="M39" s="63"/>
      <c r="N39" s="63"/>
      <c r="O39" s="63"/>
    </row>
    <row r="40" spans="1:15" s="58" customFormat="1" ht="12.75">
      <c r="A40" s="92"/>
      <c r="B40" s="53"/>
      <c r="C40" s="55"/>
      <c r="D40" s="196"/>
      <c r="E40" s="194">
        <f t="shared" si="0"/>
        <v>0</v>
      </c>
      <c r="F40" s="56"/>
      <c r="G40" s="63"/>
      <c r="H40" s="56"/>
      <c r="I40" s="63"/>
      <c r="J40" s="63"/>
      <c r="K40" s="63"/>
      <c r="L40" s="63"/>
      <c r="M40" s="63"/>
      <c r="N40" s="63"/>
      <c r="O40" s="63"/>
    </row>
    <row r="41" spans="1:15" s="58" customFormat="1" ht="12.75">
      <c r="A41" s="52"/>
      <c r="B41" s="53"/>
      <c r="C41" s="54"/>
      <c r="D41" s="196"/>
      <c r="E41" s="194">
        <f t="shared" si="0"/>
        <v>0</v>
      </c>
      <c r="F41" s="63"/>
      <c r="G41" s="63"/>
      <c r="H41" s="63"/>
      <c r="I41" s="63"/>
      <c r="J41" s="63"/>
      <c r="K41" s="63"/>
      <c r="L41" s="63"/>
      <c r="M41" s="63"/>
      <c r="N41" s="56"/>
      <c r="O41" s="63"/>
    </row>
    <row r="42" spans="1:15" s="58" customFormat="1" ht="12.75">
      <c r="A42" s="52"/>
      <c r="B42" s="53"/>
      <c r="C42" s="55"/>
      <c r="D42" s="196"/>
      <c r="E42" s="194">
        <f t="shared" si="0"/>
        <v>0</v>
      </c>
      <c r="F42" s="56"/>
      <c r="G42" s="63"/>
      <c r="H42" s="56"/>
      <c r="I42" s="63"/>
      <c r="J42" s="63"/>
      <c r="K42" s="63"/>
      <c r="L42" s="63"/>
      <c r="M42" s="63"/>
      <c r="N42" s="63"/>
      <c r="O42" s="63"/>
    </row>
    <row r="43" spans="1:15" s="58" customFormat="1" ht="12.75">
      <c r="A43" s="46"/>
      <c r="B43" s="11"/>
      <c r="C43" s="8"/>
      <c r="D43" s="91"/>
      <c r="E43" s="194">
        <f t="shared" si="0"/>
        <v>0</v>
      </c>
      <c r="F43" s="63"/>
      <c r="G43" s="63"/>
      <c r="H43" s="33"/>
      <c r="I43" s="63"/>
      <c r="J43" s="56"/>
      <c r="K43" s="63"/>
      <c r="L43" s="63"/>
      <c r="M43" s="63"/>
      <c r="N43" s="63"/>
      <c r="O43" s="63"/>
    </row>
    <row r="44" spans="1:15" s="58" customFormat="1" ht="12.75">
      <c r="A44" s="46"/>
      <c r="B44" s="11"/>
      <c r="C44" s="11"/>
      <c r="D44" s="91"/>
      <c r="E44" s="194">
        <f t="shared" si="0"/>
        <v>0</v>
      </c>
      <c r="F44" s="63"/>
      <c r="G44" s="56"/>
      <c r="H44" s="63"/>
      <c r="I44" s="63"/>
      <c r="J44" s="63"/>
      <c r="K44" s="63"/>
      <c r="L44" s="63"/>
      <c r="M44" s="63"/>
      <c r="N44" s="33"/>
      <c r="O44" s="63"/>
    </row>
    <row r="45" spans="1:15" s="58" customFormat="1" ht="12.75">
      <c r="A45" s="52"/>
      <c r="B45" s="53"/>
      <c r="C45" s="55"/>
      <c r="D45" s="196"/>
      <c r="E45" s="194">
        <f t="shared" si="0"/>
        <v>0</v>
      </c>
      <c r="F45" s="33"/>
      <c r="G45" s="63"/>
      <c r="H45" s="56"/>
      <c r="I45" s="63"/>
      <c r="J45" s="63"/>
      <c r="K45" s="63"/>
      <c r="L45" s="63"/>
      <c r="M45" s="63"/>
      <c r="N45" s="63"/>
      <c r="O45" s="63"/>
    </row>
    <row r="46" spans="1:15" s="58" customFormat="1" ht="12.75">
      <c r="A46" s="52"/>
      <c r="B46" s="53"/>
      <c r="C46" s="55"/>
      <c r="D46" s="196"/>
      <c r="E46" s="194">
        <f t="shared" si="0"/>
        <v>0</v>
      </c>
      <c r="F46" s="33"/>
      <c r="G46" s="63"/>
      <c r="H46" s="56"/>
      <c r="I46" s="63"/>
      <c r="J46" s="63"/>
      <c r="K46" s="63"/>
      <c r="L46" s="63"/>
      <c r="M46" s="63"/>
      <c r="N46" s="63"/>
      <c r="O46" s="63"/>
    </row>
    <row r="47" spans="1:15" s="58" customFormat="1" ht="12.75">
      <c r="A47" s="52"/>
      <c r="B47" s="53"/>
      <c r="C47" s="54"/>
      <c r="D47" s="196"/>
      <c r="E47" s="194">
        <f t="shared" si="0"/>
        <v>0</v>
      </c>
      <c r="F47" s="63"/>
      <c r="G47" s="63"/>
      <c r="H47" s="63"/>
      <c r="I47" s="63"/>
      <c r="J47" s="63"/>
      <c r="K47" s="63"/>
      <c r="L47" s="63"/>
      <c r="M47" s="63"/>
      <c r="N47" s="56"/>
      <c r="O47" s="63"/>
    </row>
    <row r="48" spans="1:15" s="58" customFormat="1" ht="12.75">
      <c r="A48" s="52"/>
      <c r="B48" s="53"/>
      <c r="C48" s="55"/>
      <c r="D48" s="196"/>
      <c r="E48" s="194">
        <f t="shared" si="0"/>
        <v>0</v>
      </c>
      <c r="F48" s="33"/>
      <c r="G48" s="63"/>
      <c r="H48" s="56"/>
      <c r="I48" s="63"/>
      <c r="J48" s="63"/>
      <c r="K48" s="63"/>
      <c r="L48" s="63"/>
      <c r="M48" s="63"/>
      <c r="N48" s="63"/>
      <c r="O48" s="63"/>
    </row>
    <row r="49" spans="1:15" s="58" customFormat="1" ht="12.75">
      <c r="A49" s="52"/>
      <c r="B49" s="53"/>
      <c r="C49" s="55"/>
      <c r="D49" s="196"/>
      <c r="E49" s="194">
        <f t="shared" si="0"/>
        <v>0</v>
      </c>
      <c r="F49" s="33"/>
      <c r="G49" s="63"/>
      <c r="H49" s="56"/>
      <c r="I49" s="63"/>
      <c r="J49" s="63"/>
      <c r="K49" s="63"/>
      <c r="L49" s="63"/>
      <c r="M49" s="63"/>
      <c r="N49" s="63"/>
      <c r="O49" s="63"/>
    </row>
    <row r="50" spans="1:15" s="58" customFormat="1" ht="12.75">
      <c r="A50" s="93"/>
      <c r="B50" s="18"/>
      <c r="C50" s="3"/>
      <c r="D50" s="198"/>
      <c r="E50" s="194">
        <f t="shared" si="0"/>
        <v>0</v>
      </c>
      <c r="F50" s="63"/>
      <c r="G50" s="56"/>
      <c r="H50" s="63"/>
      <c r="I50" s="63"/>
      <c r="J50" s="63"/>
      <c r="K50" s="63"/>
      <c r="L50" s="63"/>
      <c r="M50" s="63"/>
      <c r="N50" s="34"/>
      <c r="O50" s="63"/>
    </row>
    <row r="51" spans="1:15" s="58" customFormat="1" ht="12.75">
      <c r="A51" s="52"/>
      <c r="B51" s="53"/>
      <c r="C51" s="56"/>
      <c r="D51" s="196"/>
      <c r="E51" s="194">
        <f t="shared" si="0"/>
        <v>0</v>
      </c>
      <c r="F51" s="63"/>
      <c r="G51" s="56"/>
      <c r="H51" s="63"/>
      <c r="I51" s="63"/>
      <c r="J51" s="63"/>
      <c r="K51" s="63"/>
      <c r="L51" s="63"/>
      <c r="M51" s="63"/>
      <c r="N51" s="56"/>
      <c r="O51" s="63"/>
    </row>
    <row r="52" spans="1:15" s="58" customFormat="1" ht="12.75">
      <c r="A52" s="93"/>
      <c r="B52" s="11"/>
      <c r="C52" s="56"/>
      <c r="D52" s="196"/>
      <c r="E52" s="194">
        <f t="shared" si="0"/>
        <v>0</v>
      </c>
      <c r="F52" s="63"/>
      <c r="G52" s="56"/>
      <c r="H52" s="63"/>
      <c r="I52" s="63"/>
      <c r="J52" s="63"/>
      <c r="K52" s="63"/>
      <c r="L52" s="63"/>
      <c r="M52" s="63"/>
      <c r="N52" s="56"/>
      <c r="O52" s="63"/>
    </row>
    <row r="53" spans="1:15" ht="13.5" thickBot="1">
      <c r="A53" s="73"/>
      <c r="C53" s="14"/>
      <c r="D53" s="196"/>
      <c r="E53" s="194">
        <f t="shared" si="0"/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24"/>
    </row>
    <row r="54" spans="1:17" s="1" customFormat="1" ht="19.5" thickBot="1">
      <c r="A54" s="13"/>
      <c r="B54" s="48"/>
      <c r="C54" s="98" t="s">
        <v>43</v>
      </c>
      <c r="D54" s="200">
        <f aca="true" t="shared" si="1" ref="D54:O54">SUM(D4:D53)</f>
        <v>30302.92</v>
      </c>
      <c r="E54" s="200">
        <f t="shared" si="1"/>
        <v>30302.92</v>
      </c>
      <c r="F54" s="200">
        <f t="shared" si="1"/>
        <v>19188</v>
      </c>
      <c r="G54" s="200">
        <f t="shared" si="1"/>
        <v>9010</v>
      </c>
      <c r="H54" s="200">
        <f t="shared" si="1"/>
        <v>0</v>
      </c>
      <c r="I54" s="200">
        <f t="shared" si="1"/>
        <v>20</v>
      </c>
      <c r="J54" s="200">
        <f t="shared" si="1"/>
        <v>390</v>
      </c>
      <c r="K54" s="200">
        <f t="shared" si="1"/>
        <v>976</v>
      </c>
      <c r="L54" s="200">
        <f t="shared" si="1"/>
        <v>817</v>
      </c>
      <c r="M54" s="200">
        <f t="shared" si="1"/>
        <v>0</v>
      </c>
      <c r="N54" s="200">
        <f t="shared" si="1"/>
        <v>12.45</v>
      </c>
      <c r="O54" s="200">
        <f t="shared" si="1"/>
        <v>0</v>
      </c>
      <c r="P54" s="201">
        <f>SUM(F54:O54)</f>
        <v>30413.45</v>
      </c>
      <c r="Q54" s="2" t="s">
        <v>149</v>
      </c>
    </row>
    <row r="55" spans="1:17" ht="18.75">
      <c r="A55" s="86"/>
      <c r="B55" s="3"/>
      <c r="C55" s="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4"/>
      <c r="P55" s="99">
        <f>N68</f>
        <v>0.25</v>
      </c>
      <c r="Q55" s="2" t="s">
        <v>150</v>
      </c>
    </row>
    <row r="56" spans="1:17" ht="18.75">
      <c r="A56" s="13"/>
      <c r="B56" s="79"/>
      <c r="C56" s="14"/>
      <c r="D56" s="25"/>
      <c r="E56" s="25"/>
      <c r="F56" s="25"/>
      <c r="G56" s="25"/>
      <c r="H56" s="25"/>
      <c r="I56" s="25"/>
      <c r="J56" s="25"/>
      <c r="K56" s="25"/>
      <c r="L56" s="25"/>
      <c r="M56" s="73">
        <v>42216</v>
      </c>
      <c r="N56" s="34">
        <v>0.09</v>
      </c>
      <c r="O56" s="24"/>
      <c r="P56" s="206">
        <f>P54+P55</f>
        <v>30413.7</v>
      </c>
      <c r="Q56" s="2" t="s">
        <v>151</v>
      </c>
    </row>
    <row r="57" spans="1:15" ht="12.75">
      <c r="A57" s="13"/>
      <c r="B57" s="79"/>
      <c r="C57" s="8"/>
      <c r="D57" s="22"/>
      <c r="E57" s="22"/>
      <c r="F57" s="25"/>
      <c r="G57" s="25"/>
      <c r="H57" s="25"/>
      <c r="I57" s="25"/>
      <c r="J57" s="25"/>
      <c r="K57" s="25"/>
      <c r="L57" s="25"/>
      <c r="M57" s="72">
        <v>42247</v>
      </c>
      <c r="N57" s="25">
        <v>0.08</v>
      </c>
      <c r="O57" s="24"/>
    </row>
    <row r="58" spans="1:15" ht="12.75">
      <c r="A58" s="9"/>
      <c r="B58" s="56"/>
      <c r="C58" s="8"/>
      <c r="D58" s="22"/>
      <c r="E58" s="22"/>
      <c r="F58" s="25"/>
      <c r="G58" s="25"/>
      <c r="H58" s="25"/>
      <c r="I58" s="25"/>
      <c r="J58" s="25"/>
      <c r="K58" s="25"/>
      <c r="L58" s="25"/>
      <c r="M58" s="72">
        <v>42277</v>
      </c>
      <c r="N58" s="22">
        <v>0.08</v>
      </c>
      <c r="O58" s="24"/>
    </row>
    <row r="59" spans="1:15" ht="12.75">
      <c r="A59" s="9"/>
      <c r="B59" s="56"/>
      <c r="C59" s="8"/>
      <c r="D59" s="22"/>
      <c r="E59" s="22"/>
      <c r="F59" s="25"/>
      <c r="G59" s="25"/>
      <c r="H59" s="25"/>
      <c r="I59" s="25"/>
      <c r="J59" s="25"/>
      <c r="K59" s="25"/>
      <c r="L59" s="25"/>
      <c r="M59" s="72">
        <v>42307</v>
      </c>
      <c r="N59" s="22"/>
      <c r="O59" s="24"/>
    </row>
    <row r="60" spans="1:15" ht="12.75">
      <c r="A60" s="9"/>
      <c r="B60" s="56"/>
      <c r="C60" s="8"/>
      <c r="D60" s="22"/>
      <c r="E60" s="22"/>
      <c r="F60" s="25"/>
      <c r="G60" s="25"/>
      <c r="H60" s="25"/>
      <c r="I60" s="25"/>
      <c r="J60" s="25"/>
      <c r="K60" s="25"/>
      <c r="L60" s="25"/>
      <c r="M60" s="76">
        <v>42338</v>
      </c>
      <c r="N60" s="22"/>
      <c r="O60" s="24"/>
    </row>
    <row r="61" spans="1:15" s="18" customFormat="1" ht="12.75">
      <c r="A61" s="9"/>
      <c r="B61" s="56"/>
      <c r="C61" s="8"/>
      <c r="D61" s="22"/>
      <c r="E61" s="22"/>
      <c r="F61" s="82"/>
      <c r="G61" s="22"/>
      <c r="H61" s="22"/>
      <c r="I61" s="22"/>
      <c r="J61" s="22"/>
      <c r="K61" s="22"/>
      <c r="L61" s="22"/>
      <c r="M61" s="76">
        <v>42369</v>
      </c>
      <c r="N61" s="22"/>
      <c r="O61" s="23"/>
    </row>
    <row r="62" spans="1:15" s="18" customFormat="1" ht="12.75">
      <c r="A62" s="9"/>
      <c r="B62" s="56"/>
      <c r="C62" s="8"/>
      <c r="D62" s="22"/>
      <c r="E62" s="22"/>
      <c r="F62" s="82"/>
      <c r="G62" s="22"/>
      <c r="H62" s="22"/>
      <c r="I62" s="22"/>
      <c r="J62" s="22"/>
      <c r="K62" s="22"/>
      <c r="L62" s="22"/>
      <c r="M62" s="76">
        <v>42398</v>
      </c>
      <c r="N62" s="22"/>
      <c r="O62" s="23"/>
    </row>
    <row r="63" spans="1:15" s="18" customFormat="1" ht="12.75">
      <c r="A63" s="9"/>
      <c r="B63" s="33"/>
      <c r="C63" s="8"/>
      <c r="D63" s="22"/>
      <c r="E63" s="22"/>
      <c r="F63" s="22"/>
      <c r="G63" s="22"/>
      <c r="H63" s="22"/>
      <c r="I63" s="22"/>
      <c r="J63" s="22"/>
      <c r="K63" s="22"/>
      <c r="L63" s="22"/>
      <c r="M63" s="76">
        <v>42429</v>
      </c>
      <c r="N63" s="22"/>
      <c r="O63" s="23"/>
    </row>
    <row r="64" spans="1:15" s="18" customFormat="1" ht="12.75">
      <c r="A64" s="9"/>
      <c r="H64" s="22"/>
      <c r="I64" s="22"/>
      <c r="J64" s="22"/>
      <c r="K64" s="22"/>
      <c r="L64" s="22"/>
      <c r="M64" s="76">
        <v>42460</v>
      </c>
      <c r="N64" s="22"/>
      <c r="O64" s="23"/>
    </row>
    <row r="65" spans="2:15" s="18" customFormat="1" ht="12.75">
      <c r="B65" s="33"/>
      <c r="C65" s="8"/>
      <c r="D65" s="22"/>
      <c r="E65" s="22"/>
      <c r="F65" s="82"/>
      <c r="G65" s="22"/>
      <c r="H65" s="22"/>
      <c r="I65" s="22"/>
      <c r="J65" s="22"/>
      <c r="K65" s="22"/>
      <c r="L65" s="22"/>
      <c r="M65" s="76">
        <v>42490</v>
      </c>
      <c r="N65" s="22"/>
      <c r="O65" s="23"/>
    </row>
    <row r="66" spans="1:15" s="18" customFormat="1" ht="12.75">
      <c r="A66" s="9"/>
      <c r="B66" s="33"/>
      <c r="C66" s="14"/>
      <c r="D66" s="25"/>
      <c r="E66" s="25"/>
      <c r="F66" s="22"/>
      <c r="G66" s="22"/>
      <c r="H66" s="22"/>
      <c r="I66" s="22"/>
      <c r="J66" s="22"/>
      <c r="K66" s="22"/>
      <c r="L66" s="22"/>
      <c r="M66" s="76">
        <v>42521</v>
      </c>
      <c r="N66" s="22"/>
      <c r="O66" s="23"/>
    </row>
    <row r="67" spans="1:15" s="18" customFormat="1" ht="12.75">
      <c r="A67" s="13"/>
      <c r="B67" s="56"/>
      <c r="C67" s="14"/>
      <c r="D67" s="25"/>
      <c r="E67" s="25"/>
      <c r="F67" s="22"/>
      <c r="G67" s="22"/>
      <c r="H67" s="22"/>
      <c r="I67" s="22"/>
      <c r="J67" s="22"/>
      <c r="K67" s="22"/>
      <c r="L67" s="22"/>
      <c r="M67" s="76">
        <v>42551</v>
      </c>
      <c r="N67" s="22"/>
      <c r="O67" s="23"/>
    </row>
    <row r="68" spans="1:15" ht="15">
      <c r="A68" s="13"/>
      <c r="B68" s="56"/>
      <c r="C68" s="14"/>
      <c r="D68" s="26"/>
      <c r="E68" s="26"/>
      <c r="F68" s="25"/>
      <c r="G68" s="25"/>
      <c r="H68" s="25"/>
      <c r="I68" s="25"/>
      <c r="J68" s="25"/>
      <c r="K68" s="25"/>
      <c r="L68" s="26"/>
      <c r="M68" s="26" t="s">
        <v>66</v>
      </c>
      <c r="N68" s="75">
        <f>SUM(N56:N67)</f>
        <v>0.25</v>
      </c>
      <c r="O68" s="24"/>
    </row>
    <row r="69" spans="1:14" ht="12.75">
      <c r="A69" s="13"/>
      <c r="B69" s="56"/>
      <c r="C69" s="14"/>
      <c r="D69" s="15"/>
      <c r="E69" s="15"/>
      <c r="F69" s="19"/>
      <c r="G69" s="19"/>
      <c r="H69" s="19"/>
      <c r="I69" s="19"/>
      <c r="J69" s="19"/>
      <c r="K69" s="19"/>
      <c r="L69" s="168"/>
      <c r="M69" s="168" t="s">
        <v>64</v>
      </c>
      <c r="N69" s="19">
        <f>SUM(N54,N68)</f>
        <v>12.7</v>
      </c>
    </row>
    <row r="70" spans="1:14" ht="12.75">
      <c r="A70" s="13"/>
      <c r="B70" s="3"/>
      <c r="C70" s="14"/>
      <c r="D70" s="15"/>
      <c r="E70" s="15"/>
      <c r="F70" s="19"/>
      <c r="G70" s="19"/>
      <c r="H70" s="19"/>
      <c r="I70" s="19"/>
      <c r="J70" s="19"/>
      <c r="K70" s="19"/>
      <c r="L70" s="19"/>
      <c r="M70" s="19"/>
      <c r="N70" s="19"/>
    </row>
    <row r="71" spans="1:12" ht="12.75">
      <c r="A71" s="13"/>
      <c r="B71" s="3"/>
      <c r="C71" s="14"/>
      <c r="D71" s="15"/>
      <c r="E71" s="15"/>
      <c r="F71" s="19"/>
      <c r="G71" s="19"/>
      <c r="H71" s="19"/>
      <c r="I71" s="19"/>
      <c r="J71" s="19"/>
      <c r="K71" s="19"/>
      <c r="L71" s="19"/>
    </row>
    <row r="72" spans="1:14" ht="12.75">
      <c r="A72" s="13"/>
      <c r="B72" s="3"/>
      <c r="C72" s="14"/>
      <c r="D72" s="15"/>
      <c r="E72" s="15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.75">
      <c r="A73" s="13"/>
      <c r="H73" s="19"/>
      <c r="I73" s="19"/>
      <c r="J73" s="19"/>
      <c r="K73" s="19"/>
      <c r="L73" s="19"/>
      <c r="M73" s="19"/>
      <c r="N73" s="19"/>
    </row>
    <row r="74" spans="8:14" ht="12.75">
      <c r="H74" s="19"/>
      <c r="I74" s="19"/>
      <c r="J74" s="19"/>
      <c r="K74" s="19"/>
      <c r="L74" s="19"/>
      <c r="M74" s="19"/>
      <c r="N74" s="19"/>
    </row>
    <row r="75" spans="8:14" ht="12.75">
      <c r="H75" s="19"/>
      <c r="I75" s="19"/>
      <c r="J75" s="19"/>
      <c r="K75" s="19"/>
      <c r="L75" s="19"/>
      <c r="M75" s="19"/>
      <c r="N75" s="19"/>
    </row>
    <row r="76" spans="8:14" ht="12.75">
      <c r="H76" s="19"/>
      <c r="I76" s="19"/>
      <c r="J76" s="19"/>
      <c r="K76" s="19"/>
      <c r="L76" s="19"/>
      <c r="M76" s="19"/>
      <c r="N76" s="19"/>
    </row>
    <row r="77" spans="2:14" ht="12.75">
      <c r="B77" s="3"/>
      <c r="C77" s="3"/>
      <c r="D77" s="15"/>
      <c r="E77" s="15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2.75">
      <c r="B78" s="3"/>
      <c r="C78" s="3"/>
      <c r="D78" s="15"/>
      <c r="E78" s="15"/>
      <c r="F78" s="19"/>
      <c r="G78" s="19"/>
      <c r="H78" s="19"/>
      <c r="I78" s="19"/>
      <c r="J78" s="19"/>
      <c r="K78" s="19"/>
      <c r="L78" s="19"/>
      <c r="M78" s="19"/>
      <c r="N78" s="19"/>
    </row>
    <row r="79" spans="2:14" ht="12.75">
      <c r="B79" s="3"/>
      <c r="C79" s="3"/>
      <c r="D79" s="15"/>
      <c r="E79" s="15"/>
      <c r="F79" s="19"/>
      <c r="G79" s="19"/>
      <c r="H79" s="19"/>
      <c r="I79" s="19"/>
      <c r="J79" s="19"/>
      <c r="K79" s="19"/>
      <c r="L79" s="19"/>
      <c r="M79" s="19"/>
      <c r="N79" s="19"/>
    </row>
    <row r="80" spans="2:14" ht="12.75">
      <c r="B80" s="3"/>
      <c r="C80" s="3"/>
      <c r="D80" s="15"/>
      <c r="E80" s="15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.75">
      <c r="B81" s="3"/>
      <c r="C81" s="3"/>
      <c r="D81" s="15"/>
      <c r="E81" s="15"/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.75">
      <c r="B82" s="3"/>
      <c r="C82" s="3"/>
      <c r="D82" s="15"/>
      <c r="E82" s="15"/>
      <c r="F82" s="19"/>
      <c r="G82" s="19"/>
      <c r="H82" s="19"/>
      <c r="I82" s="19"/>
      <c r="J82" s="19"/>
      <c r="K82" s="19"/>
      <c r="L82" s="19"/>
      <c r="M82" s="19"/>
      <c r="N82" s="19"/>
    </row>
    <row r="83" spans="2:14" ht="12.75">
      <c r="B83" s="17"/>
      <c r="C83" s="17"/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</row>
  </sheetData>
  <sheetProtection/>
  <mergeCells count="8">
    <mergeCell ref="A1:D1"/>
    <mergeCell ref="I2:M2"/>
    <mergeCell ref="A2:A3"/>
    <mergeCell ref="B2:B3"/>
    <mergeCell ref="C2:C3"/>
    <mergeCell ref="D2:D3"/>
    <mergeCell ref="E1:O1"/>
    <mergeCell ref="E2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9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7" sqref="G7"/>
    </sheetView>
  </sheetViews>
  <sheetFormatPr defaultColWidth="9.140625" defaultRowHeight="12.75"/>
  <cols>
    <col min="1" max="1" width="10.57421875" style="2" customWidth="1"/>
    <col min="2" max="2" width="18.421875" style="2" bestFit="1" customWidth="1"/>
    <col min="3" max="3" width="8.57421875" style="2" customWidth="1"/>
    <col min="4" max="4" width="60.00390625" style="2" customWidth="1"/>
    <col min="5" max="5" width="10.57421875" style="2" customWidth="1"/>
    <col min="6" max="7" width="15.57421875" style="2" customWidth="1"/>
    <col min="8" max="8" width="23.57421875" style="2" customWidth="1"/>
    <col min="9" max="9" width="24.57421875" style="2" customWidth="1"/>
    <col min="10" max="10" width="19.421875" style="2" customWidth="1"/>
    <col min="11" max="11" width="28.8515625" style="2" customWidth="1"/>
    <col min="12" max="12" width="23.57421875" style="2" customWidth="1"/>
    <col min="13" max="13" width="24.8515625" style="2" customWidth="1"/>
    <col min="14" max="14" width="14.8515625" style="2" customWidth="1"/>
    <col min="15" max="15" width="14.140625" style="2" customWidth="1"/>
    <col min="16" max="16" width="26.57421875" style="2" customWidth="1"/>
    <col min="17" max="17" width="24.8515625" style="2" customWidth="1"/>
    <col min="18" max="18" width="31.140625" style="2" customWidth="1"/>
    <col min="19" max="20" width="33.57421875" style="2" customWidth="1"/>
    <col min="21" max="21" width="27.421875" style="2" customWidth="1"/>
    <col min="22" max="16384" width="9.140625" style="2" customWidth="1"/>
  </cols>
  <sheetData>
    <row r="1" spans="1:21" s="18" customFormat="1" ht="24.75" customHeight="1">
      <c r="A1" s="257" t="s">
        <v>161</v>
      </c>
      <c r="B1" s="258"/>
      <c r="C1" s="258"/>
      <c r="D1" s="258"/>
      <c r="E1" s="258"/>
      <c r="F1" s="258"/>
      <c r="G1" s="134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6"/>
    </row>
    <row r="2" spans="1:62" s="50" customFormat="1" ht="15.75" customHeight="1">
      <c r="A2" s="254" t="s">
        <v>4</v>
      </c>
      <c r="B2" s="254" t="s">
        <v>19</v>
      </c>
      <c r="C2" s="254" t="s">
        <v>16</v>
      </c>
      <c r="D2" s="254" t="s">
        <v>57</v>
      </c>
      <c r="E2" s="254" t="s">
        <v>17</v>
      </c>
      <c r="F2" s="254" t="s">
        <v>18</v>
      </c>
      <c r="G2" s="262" t="s">
        <v>68</v>
      </c>
      <c r="H2" s="252" t="s">
        <v>5</v>
      </c>
      <c r="I2" s="252"/>
      <c r="J2" s="252"/>
      <c r="K2" s="252"/>
      <c r="L2" s="252"/>
      <c r="M2" s="252"/>
      <c r="N2" s="252"/>
      <c r="O2" s="252"/>
      <c r="P2" s="249" t="s">
        <v>125</v>
      </c>
      <c r="Q2" s="251" t="s">
        <v>13</v>
      </c>
      <c r="R2" s="252"/>
      <c r="S2" s="252"/>
      <c r="T2" s="252"/>
      <c r="U2" s="253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</row>
    <row r="3" spans="1:62" s="50" customFormat="1" ht="16.5" customHeight="1" thickBot="1">
      <c r="A3" s="255"/>
      <c r="B3" s="255"/>
      <c r="C3" s="255"/>
      <c r="D3" s="255"/>
      <c r="E3" s="255"/>
      <c r="F3" s="255"/>
      <c r="G3" s="263"/>
      <c r="H3" s="259" t="s">
        <v>6</v>
      </c>
      <c r="I3" s="259"/>
      <c r="J3" s="259"/>
      <c r="K3" s="260" t="s">
        <v>7</v>
      </c>
      <c r="L3" s="261"/>
      <c r="M3" s="103" t="s">
        <v>8</v>
      </c>
      <c r="N3" s="103" t="s">
        <v>9</v>
      </c>
      <c r="O3" s="103" t="s">
        <v>10</v>
      </c>
      <c r="P3" s="250"/>
      <c r="Q3" s="104" t="s">
        <v>14</v>
      </c>
      <c r="R3" s="103" t="s">
        <v>15</v>
      </c>
      <c r="S3" s="103" t="s">
        <v>70</v>
      </c>
      <c r="T3" s="180" t="s">
        <v>69</v>
      </c>
      <c r="U3" s="104" t="s">
        <v>143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</row>
    <row r="4" spans="1:61" s="50" customFormat="1" ht="16.5" customHeight="1" thickTop="1">
      <c r="A4" s="256"/>
      <c r="B4" s="256"/>
      <c r="C4" s="256"/>
      <c r="D4" s="256"/>
      <c r="E4" s="256"/>
      <c r="F4" s="256"/>
      <c r="G4" s="264"/>
      <c r="H4" s="120" t="s">
        <v>52</v>
      </c>
      <c r="I4" s="116" t="s">
        <v>11</v>
      </c>
      <c r="J4" s="121" t="s">
        <v>12</v>
      </c>
      <c r="K4" s="120" t="s">
        <v>52</v>
      </c>
      <c r="L4" s="121" t="s">
        <v>11</v>
      </c>
      <c r="M4" s="58"/>
      <c r="N4" s="58"/>
      <c r="O4" s="58"/>
      <c r="P4" s="18"/>
      <c r="Q4" s="18"/>
      <c r="R4" s="115"/>
      <c r="S4" s="169"/>
      <c r="T4" s="179" t="s">
        <v>12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21" s="18" customFormat="1" ht="12.75">
      <c r="A5" s="102">
        <v>42711</v>
      </c>
      <c r="B5" s="102" t="s">
        <v>244</v>
      </c>
      <c r="C5" s="27">
        <v>1252</v>
      </c>
      <c r="D5" s="27" t="s">
        <v>246</v>
      </c>
      <c r="E5" s="27"/>
      <c r="F5" s="202">
        <v>542.05</v>
      </c>
      <c r="G5" s="202">
        <f>SUM(H5:U5)</f>
        <v>542.05</v>
      </c>
      <c r="H5" s="202"/>
      <c r="I5" s="202">
        <v>542.05</v>
      </c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1" s="18" customFormat="1" ht="12.75">
      <c r="A6" s="102">
        <v>42711</v>
      </c>
      <c r="B6" s="102" t="s">
        <v>245</v>
      </c>
      <c r="C6" s="27">
        <v>1253</v>
      </c>
      <c r="D6" s="27" t="s">
        <v>247</v>
      </c>
      <c r="E6" s="27"/>
      <c r="F6" s="202">
        <v>889.36</v>
      </c>
      <c r="G6" s="202">
        <f aca="true" t="shared" si="0" ref="G6:G15">SUM(H6:U6)</f>
        <v>889.36</v>
      </c>
      <c r="H6" s="202"/>
      <c r="I6" s="202"/>
      <c r="J6" s="202"/>
      <c r="K6" s="202"/>
      <c r="L6" s="202">
        <v>889.36</v>
      </c>
      <c r="M6" s="202"/>
      <c r="N6" s="202"/>
      <c r="O6" s="202"/>
      <c r="P6" s="202"/>
      <c r="Q6" s="202"/>
      <c r="R6" s="202"/>
      <c r="S6" s="202"/>
      <c r="T6" s="202"/>
      <c r="U6" s="202"/>
    </row>
    <row r="7" spans="1:21" s="18" customFormat="1" ht="12.75">
      <c r="A7" s="102">
        <v>42822</v>
      </c>
      <c r="B7" s="102" t="s">
        <v>244</v>
      </c>
      <c r="C7" s="27">
        <v>1255</v>
      </c>
      <c r="D7" s="27" t="s">
        <v>12</v>
      </c>
      <c r="E7" s="27"/>
      <c r="F7" s="202">
        <v>2406.78</v>
      </c>
      <c r="G7" s="202">
        <f t="shared" si="0"/>
        <v>2406.78</v>
      </c>
      <c r="H7" s="202"/>
      <c r="I7" s="202"/>
      <c r="J7" s="202">
        <v>2406.78</v>
      </c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s="18" customFormat="1" ht="12.75">
      <c r="A8" s="102"/>
      <c r="B8" s="102"/>
      <c r="C8" s="27"/>
      <c r="D8" s="27"/>
      <c r="E8" s="27"/>
      <c r="F8" s="202"/>
      <c r="G8" s="202">
        <f t="shared" si="0"/>
        <v>0</v>
      </c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1:21" s="18" customFormat="1" ht="12.75">
      <c r="A9" s="102"/>
      <c r="B9" s="102"/>
      <c r="C9" s="27"/>
      <c r="D9" s="27"/>
      <c r="E9" s="27"/>
      <c r="F9" s="202"/>
      <c r="G9" s="202">
        <f t="shared" si="0"/>
        <v>0</v>
      </c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</row>
    <row r="10" spans="1:21" s="18" customFormat="1" ht="12.75">
      <c r="A10" s="102"/>
      <c r="B10" s="102"/>
      <c r="C10" s="27"/>
      <c r="D10" s="27"/>
      <c r="E10" s="27"/>
      <c r="F10" s="202"/>
      <c r="G10" s="202">
        <f t="shared" si="0"/>
        <v>0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</row>
    <row r="11" spans="1:21" s="18" customFormat="1" ht="12.75">
      <c r="A11" s="102"/>
      <c r="B11" s="102"/>
      <c r="C11" s="27"/>
      <c r="D11" s="27"/>
      <c r="E11" s="27"/>
      <c r="F11" s="202"/>
      <c r="G11" s="202">
        <f t="shared" si="0"/>
        <v>0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1" s="18" customFormat="1" ht="12.75">
      <c r="A12" s="102"/>
      <c r="B12" s="102"/>
      <c r="C12" s="27"/>
      <c r="D12" s="27"/>
      <c r="E12" s="27"/>
      <c r="F12" s="202"/>
      <c r="G12" s="202">
        <f t="shared" si="0"/>
        <v>0</v>
      </c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spans="1:21" s="18" customFormat="1" ht="12.75">
      <c r="A13" s="102"/>
      <c r="B13" s="102"/>
      <c r="C13" s="27"/>
      <c r="D13" s="27"/>
      <c r="E13" s="27"/>
      <c r="F13" s="202"/>
      <c r="G13" s="202">
        <f t="shared" si="0"/>
        <v>0</v>
      </c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</row>
    <row r="14" spans="1:23" s="18" customFormat="1" ht="12.75">
      <c r="A14" s="102"/>
      <c r="B14" s="102"/>
      <c r="C14" s="27"/>
      <c r="D14" s="27"/>
      <c r="E14" s="27"/>
      <c r="F14" s="202"/>
      <c r="G14" s="202">
        <f t="shared" si="0"/>
        <v>0</v>
      </c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16"/>
      <c r="W14" s="16"/>
    </row>
    <row r="15" spans="1:22" s="18" customFormat="1" ht="12.75">
      <c r="A15" s="102"/>
      <c r="B15" s="102"/>
      <c r="C15" s="27"/>
      <c r="D15" s="27"/>
      <c r="E15" s="27"/>
      <c r="F15" s="202"/>
      <c r="G15" s="202">
        <f t="shared" si="0"/>
        <v>0</v>
      </c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16"/>
    </row>
    <row r="16" spans="1:22" s="18" customFormat="1" ht="12.75">
      <c r="A16" s="102"/>
      <c r="B16" s="102"/>
      <c r="C16" s="27"/>
      <c r="D16" s="27"/>
      <c r="E16" s="27"/>
      <c r="F16" s="202"/>
      <c r="G16" s="202">
        <f aca="true" t="shared" si="1" ref="G16:G39">SUM(H16:U16)</f>
        <v>0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16"/>
    </row>
    <row r="17" spans="1:22" s="18" customFormat="1" ht="12.75">
      <c r="A17" s="102"/>
      <c r="B17" s="102"/>
      <c r="C17" s="27"/>
      <c r="D17" s="27"/>
      <c r="E17" s="27"/>
      <c r="F17" s="202"/>
      <c r="G17" s="202">
        <f t="shared" si="1"/>
        <v>0</v>
      </c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16"/>
    </row>
    <row r="18" spans="1:22" s="18" customFormat="1" ht="12.75">
      <c r="A18" s="102"/>
      <c r="B18" s="102"/>
      <c r="C18" s="27"/>
      <c r="D18" s="27"/>
      <c r="E18" s="27"/>
      <c r="F18" s="202"/>
      <c r="G18" s="202">
        <f t="shared" si="1"/>
        <v>0</v>
      </c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16"/>
    </row>
    <row r="19" spans="1:23" s="18" customFormat="1" ht="12.75">
      <c r="A19" s="102"/>
      <c r="B19" s="102"/>
      <c r="C19" s="27"/>
      <c r="D19" s="27"/>
      <c r="E19" s="27"/>
      <c r="F19" s="202"/>
      <c r="G19" s="202">
        <f t="shared" si="1"/>
        <v>0</v>
      </c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16"/>
      <c r="W19" s="16"/>
    </row>
    <row r="20" spans="1:24" s="18" customFormat="1" ht="12.75">
      <c r="A20" s="102"/>
      <c r="B20" s="102"/>
      <c r="C20" s="27"/>
      <c r="D20" s="27"/>
      <c r="E20" s="27"/>
      <c r="F20" s="202"/>
      <c r="G20" s="202">
        <f t="shared" si="1"/>
        <v>0</v>
      </c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16"/>
      <c r="W20" s="16"/>
      <c r="X20" s="16"/>
    </row>
    <row r="21" spans="1:21" s="18" customFormat="1" ht="12.75">
      <c r="A21" s="102"/>
      <c r="B21" s="102"/>
      <c r="C21" s="27"/>
      <c r="D21" s="27"/>
      <c r="E21" s="27"/>
      <c r="F21" s="202"/>
      <c r="G21" s="202">
        <f t="shared" si="1"/>
        <v>0</v>
      </c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</row>
    <row r="22" spans="1:24" s="18" customFormat="1" ht="12.75">
      <c r="A22" s="102"/>
      <c r="B22" s="102"/>
      <c r="C22" s="27"/>
      <c r="D22" s="27"/>
      <c r="E22" s="27"/>
      <c r="F22" s="202"/>
      <c r="G22" s="202">
        <f t="shared" si="1"/>
        <v>0</v>
      </c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16"/>
      <c r="W22" s="16"/>
      <c r="X22" s="16"/>
    </row>
    <row r="23" spans="1:24" s="18" customFormat="1" ht="12.75">
      <c r="A23" s="102"/>
      <c r="B23" s="102"/>
      <c r="C23" s="27"/>
      <c r="D23" s="27"/>
      <c r="E23" s="27"/>
      <c r="F23" s="202"/>
      <c r="G23" s="202">
        <f t="shared" si="1"/>
        <v>0</v>
      </c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16"/>
      <c r="W23" s="16"/>
      <c r="X23" s="16"/>
    </row>
    <row r="24" spans="1:24" s="18" customFormat="1" ht="12.75">
      <c r="A24" s="102"/>
      <c r="B24" s="102"/>
      <c r="C24" s="27"/>
      <c r="D24" s="27"/>
      <c r="E24" s="27"/>
      <c r="F24" s="202"/>
      <c r="G24" s="202">
        <f t="shared" si="1"/>
        <v>0</v>
      </c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16"/>
      <c r="W24" s="16"/>
      <c r="X24" s="16"/>
    </row>
    <row r="25" spans="1:23" s="18" customFormat="1" ht="12.75">
      <c r="A25" s="102"/>
      <c r="B25" s="102"/>
      <c r="C25" s="27"/>
      <c r="D25" s="27"/>
      <c r="E25" s="27"/>
      <c r="F25" s="202"/>
      <c r="G25" s="202">
        <f t="shared" si="1"/>
        <v>0</v>
      </c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16"/>
      <c r="W25" s="16"/>
    </row>
    <row r="26" spans="1:23" s="18" customFormat="1" ht="12.75">
      <c r="A26" s="102"/>
      <c r="B26" s="102"/>
      <c r="C26" s="27"/>
      <c r="D26" s="27"/>
      <c r="E26" s="27"/>
      <c r="F26" s="202"/>
      <c r="G26" s="202">
        <f t="shared" si="1"/>
        <v>0</v>
      </c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16"/>
      <c r="W26" s="16"/>
    </row>
    <row r="27" spans="1:23" s="18" customFormat="1" ht="12.75">
      <c r="A27" s="102"/>
      <c r="B27" s="102"/>
      <c r="C27" s="27"/>
      <c r="D27" s="27"/>
      <c r="E27" s="27"/>
      <c r="F27" s="202"/>
      <c r="G27" s="202">
        <f t="shared" si="1"/>
        <v>0</v>
      </c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16"/>
      <c r="W27" s="16"/>
    </row>
    <row r="28" spans="1:23" s="18" customFormat="1" ht="12.75">
      <c r="A28" s="102"/>
      <c r="B28" s="102"/>
      <c r="C28" s="27"/>
      <c r="D28" s="27"/>
      <c r="E28" s="27"/>
      <c r="F28" s="202"/>
      <c r="G28" s="202">
        <f t="shared" si="1"/>
        <v>0</v>
      </c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16"/>
      <c r="W28" s="16"/>
    </row>
    <row r="29" spans="1:24" ht="12.75">
      <c r="A29" s="102"/>
      <c r="B29" s="102"/>
      <c r="C29" s="27"/>
      <c r="D29" s="27"/>
      <c r="E29" s="27"/>
      <c r="F29" s="202"/>
      <c r="G29" s="202">
        <f t="shared" si="1"/>
        <v>0</v>
      </c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34"/>
      <c r="W29" s="34"/>
      <c r="X29" s="34"/>
    </row>
    <row r="30" spans="1:24" ht="12.75">
      <c r="A30" s="73"/>
      <c r="C30" s="3"/>
      <c r="D30" s="3"/>
      <c r="F30" s="195"/>
      <c r="G30" s="202">
        <f t="shared" si="1"/>
        <v>0</v>
      </c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34"/>
      <c r="W30" s="34"/>
      <c r="X30" s="34"/>
    </row>
    <row r="31" spans="1:24" ht="12.75">
      <c r="A31" s="73"/>
      <c r="B31" s="18"/>
      <c r="C31" s="3"/>
      <c r="D31" s="3"/>
      <c r="F31" s="195"/>
      <c r="G31" s="202">
        <f t="shared" si="1"/>
        <v>0</v>
      </c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34"/>
      <c r="W31" s="34"/>
      <c r="X31" s="34"/>
    </row>
    <row r="32" spans="1:24" ht="12.75">
      <c r="A32" s="73"/>
      <c r="C32" s="3"/>
      <c r="D32" s="3"/>
      <c r="F32" s="195"/>
      <c r="G32" s="202">
        <f t="shared" si="1"/>
        <v>0</v>
      </c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34"/>
      <c r="W32" s="34"/>
      <c r="X32" s="34"/>
    </row>
    <row r="33" spans="1:24" ht="12.75">
      <c r="A33" s="73"/>
      <c r="C33" s="3"/>
      <c r="D33" s="3"/>
      <c r="F33" s="195"/>
      <c r="G33" s="202">
        <f t="shared" si="1"/>
        <v>0</v>
      </c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34"/>
      <c r="W33" s="34"/>
      <c r="X33" s="34"/>
    </row>
    <row r="34" spans="1:24" ht="12.75">
      <c r="A34" s="73"/>
      <c r="C34" s="3"/>
      <c r="D34" s="3"/>
      <c r="F34" s="195"/>
      <c r="G34" s="202">
        <f t="shared" si="1"/>
        <v>0</v>
      </c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34"/>
      <c r="W34" s="34"/>
      <c r="X34" s="34"/>
    </row>
    <row r="35" spans="1:24" ht="12.75">
      <c r="A35" s="73"/>
      <c r="C35" s="3"/>
      <c r="D35" s="3"/>
      <c r="F35" s="195"/>
      <c r="G35" s="202">
        <f t="shared" si="1"/>
        <v>0</v>
      </c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34"/>
      <c r="W35" s="34"/>
      <c r="X35" s="34"/>
    </row>
    <row r="36" spans="1:24" ht="12.75">
      <c r="A36" s="73"/>
      <c r="B36" s="18"/>
      <c r="C36" s="3"/>
      <c r="D36" s="3"/>
      <c r="F36" s="195"/>
      <c r="G36" s="202">
        <f t="shared" si="1"/>
        <v>0</v>
      </c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34"/>
      <c r="W36" s="34"/>
      <c r="X36" s="34"/>
    </row>
    <row r="37" spans="1:24" ht="12.75">
      <c r="A37" s="93"/>
      <c r="C37" s="3"/>
      <c r="D37" s="3"/>
      <c r="F37" s="195"/>
      <c r="G37" s="202">
        <f t="shared" si="1"/>
        <v>0</v>
      </c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34"/>
      <c r="W37" s="34"/>
      <c r="X37" s="34"/>
    </row>
    <row r="38" spans="1:24" ht="12.75">
      <c r="A38" s="73"/>
      <c r="C38" s="3"/>
      <c r="D38" s="3"/>
      <c r="F38" s="195"/>
      <c r="G38" s="202">
        <f t="shared" si="1"/>
        <v>0</v>
      </c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34"/>
      <c r="W38" s="34"/>
      <c r="X38" s="34"/>
    </row>
    <row r="39" spans="1:24" ht="12.75">
      <c r="A39" s="73"/>
      <c r="C39" s="3"/>
      <c r="D39" s="3"/>
      <c r="F39" s="195"/>
      <c r="G39" s="202">
        <f t="shared" si="1"/>
        <v>0</v>
      </c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34"/>
      <c r="W39" s="34"/>
      <c r="X39" s="34"/>
    </row>
    <row r="40" spans="1:24" s="1" customFormat="1" ht="18.75">
      <c r="A40" s="86"/>
      <c r="B40" s="86"/>
      <c r="C40" s="48"/>
      <c r="D40" s="48"/>
      <c r="E40" s="105" t="s">
        <v>43</v>
      </c>
      <c r="F40" s="203">
        <f>SUM(F5:F38)</f>
        <v>3838.19</v>
      </c>
      <c r="G40" s="203">
        <f>SUM(G5:G39)</f>
        <v>3838.19</v>
      </c>
      <c r="H40" s="203">
        <f aca="true" t="shared" si="2" ref="H40:U40">SUM(H5:H38)</f>
        <v>0</v>
      </c>
      <c r="I40" s="203">
        <f t="shared" si="2"/>
        <v>542.05</v>
      </c>
      <c r="J40" s="203">
        <f t="shared" si="2"/>
        <v>2406.78</v>
      </c>
      <c r="K40" s="203">
        <f t="shared" si="2"/>
        <v>0</v>
      </c>
      <c r="L40" s="203">
        <f t="shared" si="2"/>
        <v>889.36</v>
      </c>
      <c r="M40" s="203">
        <f t="shared" si="2"/>
        <v>0</v>
      </c>
      <c r="N40" s="203">
        <f t="shared" si="2"/>
        <v>0</v>
      </c>
      <c r="O40" s="203">
        <f t="shared" si="2"/>
        <v>0</v>
      </c>
      <c r="P40" s="203">
        <f t="shared" si="2"/>
        <v>0</v>
      </c>
      <c r="Q40" s="203">
        <f t="shared" si="2"/>
        <v>0</v>
      </c>
      <c r="R40" s="203">
        <f t="shared" si="2"/>
        <v>0</v>
      </c>
      <c r="S40" s="203">
        <f t="shared" si="2"/>
        <v>0</v>
      </c>
      <c r="T40" s="203">
        <f t="shared" si="2"/>
        <v>0</v>
      </c>
      <c r="U40" s="203">
        <f t="shared" si="2"/>
        <v>0</v>
      </c>
      <c r="V40" s="87"/>
      <c r="W40" s="87"/>
      <c r="X40" s="87"/>
    </row>
    <row r="41" spans="1:25" ht="12.75">
      <c r="A41" s="13"/>
      <c r="B41" s="13"/>
      <c r="C41" s="3"/>
      <c r="D41" s="3"/>
      <c r="E41" s="14"/>
      <c r="F41" s="36"/>
      <c r="G41" s="36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38"/>
      <c r="T41" s="38"/>
      <c r="U41" s="34"/>
      <c r="V41" s="34"/>
      <c r="W41" s="34"/>
      <c r="X41" s="34"/>
      <c r="Y41" s="34"/>
    </row>
    <row r="42" spans="1:20" ht="12.75">
      <c r="A42" s="13"/>
      <c r="B42" s="13"/>
      <c r="C42" s="3"/>
      <c r="D42" s="3"/>
      <c r="E42" s="14"/>
      <c r="F42" s="15"/>
      <c r="G42" s="15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4"/>
      <c r="S42" s="28"/>
      <c r="T42" s="28"/>
    </row>
    <row r="43" spans="1:20" ht="12.75">
      <c r="A43" s="13"/>
      <c r="B43" s="13"/>
      <c r="C43" s="3"/>
      <c r="D43" s="3"/>
      <c r="E43" s="14"/>
      <c r="F43" s="15"/>
      <c r="G43" s="1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4"/>
      <c r="S43" s="28"/>
      <c r="T43" s="28"/>
    </row>
    <row r="44" spans="1:20" ht="12.75">
      <c r="A44" s="13"/>
      <c r="B44" s="13"/>
      <c r="C44" s="3"/>
      <c r="D44" s="3"/>
      <c r="E44" s="14"/>
      <c r="F44" s="15"/>
      <c r="G44" s="15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4"/>
      <c r="S44" s="28"/>
      <c r="T44" s="28"/>
    </row>
    <row r="45" spans="1:20" ht="12.75">
      <c r="A45" s="13"/>
      <c r="B45" s="13"/>
      <c r="C45" s="3"/>
      <c r="D45" s="3"/>
      <c r="E45" s="14"/>
      <c r="F45" s="15"/>
      <c r="G45" s="15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4"/>
      <c r="S45" s="28"/>
      <c r="T45" s="28"/>
    </row>
    <row r="46" spans="1:20" ht="12.75">
      <c r="A46" s="13"/>
      <c r="B46" s="13"/>
      <c r="C46" s="3"/>
      <c r="D46" s="3"/>
      <c r="E46" s="14"/>
      <c r="F46" s="15"/>
      <c r="G46" s="1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4"/>
      <c r="S46" s="28"/>
      <c r="T46" s="28"/>
    </row>
    <row r="47" spans="1:20" ht="12.75">
      <c r="A47" s="13"/>
      <c r="B47" s="13"/>
      <c r="C47" s="3"/>
      <c r="D47" s="3"/>
      <c r="E47" s="14"/>
      <c r="F47" s="15"/>
      <c r="G47" s="15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4"/>
      <c r="S47" s="28"/>
      <c r="T47" s="28"/>
    </row>
    <row r="48" spans="1:20" ht="12.75">
      <c r="A48" s="13"/>
      <c r="B48" s="13"/>
      <c r="C48" s="3"/>
      <c r="D48" s="3"/>
      <c r="E48" s="14"/>
      <c r="F48" s="15"/>
      <c r="G48" s="1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4"/>
      <c r="S48" s="28"/>
      <c r="T48" s="28"/>
    </row>
    <row r="49" spans="1:20" ht="12.75">
      <c r="A49" s="14"/>
      <c r="B49" s="14"/>
      <c r="C49" s="14"/>
      <c r="D49" s="17"/>
      <c r="E49" s="17"/>
      <c r="F49" s="29"/>
      <c r="G49" s="29"/>
      <c r="H49" s="31"/>
      <c r="I49" s="31"/>
      <c r="J49" s="31"/>
      <c r="K49" s="31"/>
      <c r="L49" s="31"/>
      <c r="M49" s="31"/>
      <c r="N49" s="31"/>
      <c r="O49" s="31"/>
      <c r="P49" s="32"/>
      <c r="Q49" s="32"/>
      <c r="R49" s="30"/>
      <c r="S49" s="32"/>
      <c r="T49" s="32"/>
    </row>
  </sheetData>
  <sheetProtection/>
  <mergeCells count="14">
    <mergeCell ref="A2:A4"/>
    <mergeCell ref="B2:B4"/>
    <mergeCell ref="C2:C4"/>
    <mergeCell ref="D2:D4"/>
    <mergeCell ref="P2:P3"/>
    <mergeCell ref="Q2:U2"/>
    <mergeCell ref="E2:E4"/>
    <mergeCell ref="F2:F4"/>
    <mergeCell ref="A1:F1"/>
    <mergeCell ref="H2:O2"/>
    <mergeCell ref="H3:J3"/>
    <mergeCell ref="K3:L3"/>
    <mergeCell ref="G2:G4"/>
    <mergeCell ref="H1:U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14" sqref="A14:D14"/>
    </sheetView>
  </sheetViews>
  <sheetFormatPr defaultColWidth="9.140625" defaultRowHeight="12.75"/>
  <cols>
    <col min="1" max="1" width="14.140625" style="5" customWidth="1"/>
    <col min="2" max="2" width="28.421875" style="2" bestFit="1" customWidth="1"/>
    <col min="3" max="3" width="8.421875" style="2" bestFit="1" customWidth="1"/>
    <col min="4" max="4" width="54.00390625" style="2" customWidth="1"/>
    <col min="5" max="6" width="14.8515625" style="2" customWidth="1"/>
    <col min="7" max="7" width="17.00390625" style="2" customWidth="1"/>
    <col min="8" max="8" width="24.57421875" style="2" customWidth="1"/>
    <col min="9" max="9" width="17.57421875" style="2" bestFit="1" customWidth="1"/>
    <col min="10" max="10" width="34.28125" style="2" customWidth="1"/>
    <col min="11" max="11" width="20.57421875" style="2" bestFit="1" customWidth="1"/>
    <col min="12" max="12" width="20.28125" style="2" bestFit="1" customWidth="1"/>
    <col min="13" max="13" width="12.8515625" style="2" customWidth="1"/>
    <col min="14" max="14" width="17.8515625" style="2" bestFit="1" customWidth="1"/>
    <col min="15" max="15" width="12.28125" style="2" bestFit="1" customWidth="1"/>
    <col min="16" max="16" width="25.00390625" style="2" bestFit="1" customWidth="1"/>
    <col min="17" max="17" width="16.140625" style="2" bestFit="1" customWidth="1"/>
    <col min="18" max="18" width="20.8515625" style="2" bestFit="1" customWidth="1"/>
    <col min="19" max="19" width="16.28125" style="2" bestFit="1" customWidth="1"/>
    <col min="20" max="20" width="8.421875" style="2" bestFit="1" customWidth="1"/>
    <col min="21" max="21" width="9.8515625" style="2" bestFit="1" customWidth="1"/>
    <col min="22" max="22" width="18.8515625" style="2" customWidth="1"/>
    <col min="23" max="23" width="21.140625" style="2" bestFit="1" customWidth="1"/>
    <col min="24" max="24" width="12.28125" style="2" bestFit="1" customWidth="1"/>
    <col min="25" max="25" width="22.8515625" style="2" bestFit="1" customWidth="1"/>
    <col min="26" max="26" width="18.28125" style="2" customWidth="1"/>
    <col min="27" max="27" width="22.00390625" style="2" bestFit="1" customWidth="1"/>
    <col min="28" max="28" width="17.8515625" style="2" bestFit="1" customWidth="1"/>
    <col min="29" max="29" width="20.140625" style="2" bestFit="1" customWidth="1"/>
    <col min="30" max="30" width="28.28125" style="2" bestFit="1" customWidth="1"/>
    <col min="31" max="31" width="22.421875" style="2" bestFit="1" customWidth="1"/>
    <col min="32" max="32" width="8.421875" style="2" bestFit="1" customWidth="1"/>
    <col min="33" max="33" width="9.140625" style="2" bestFit="1" customWidth="1"/>
    <col min="34" max="16384" width="9.140625" style="2" customWidth="1"/>
  </cols>
  <sheetData>
    <row r="1" spans="1:33" ht="20.25" thickBot="1" thickTop="1">
      <c r="A1" s="267" t="s">
        <v>162</v>
      </c>
      <c r="B1" s="268"/>
      <c r="C1" s="269"/>
      <c r="D1" s="269"/>
      <c r="E1" s="270"/>
      <c r="F1" s="20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18"/>
      <c r="Y1" s="118"/>
      <c r="Z1" s="118"/>
      <c r="AA1" s="118"/>
      <c r="AB1" s="118"/>
      <c r="AC1" s="118"/>
      <c r="AD1" s="118"/>
      <c r="AE1" s="118"/>
      <c r="AF1" s="118"/>
      <c r="AG1" s="119"/>
    </row>
    <row r="2" spans="1:33" ht="17.25" customHeight="1" thickBot="1" thickTop="1">
      <c r="A2" s="276" t="s">
        <v>4</v>
      </c>
      <c r="B2" s="276" t="s">
        <v>35</v>
      </c>
      <c r="C2" s="276" t="s">
        <v>16</v>
      </c>
      <c r="D2" s="276" t="s">
        <v>57</v>
      </c>
      <c r="E2" s="276" t="s">
        <v>18</v>
      </c>
      <c r="F2" s="262" t="s">
        <v>68</v>
      </c>
      <c r="G2" s="112" t="s">
        <v>20</v>
      </c>
      <c r="H2" s="113" t="s">
        <v>21</v>
      </c>
      <c r="I2" s="113" t="s">
        <v>53</v>
      </c>
      <c r="J2" s="113" t="s">
        <v>60</v>
      </c>
      <c r="K2" s="113" t="s">
        <v>1</v>
      </c>
      <c r="L2" s="271" t="s">
        <v>22</v>
      </c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114"/>
      <c r="X2" s="273" t="s">
        <v>51</v>
      </c>
      <c r="Y2" s="274"/>
      <c r="Z2" s="274"/>
      <c r="AA2" s="274"/>
      <c r="AB2" s="274"/>
      <c r="AC2" s="274"/>
      <c r="AD2" s="274"/>
      <c r="AE2" s="274"/>
      <c r="AF2" s="274"/>
      <c r="AG2" s="275"/>
    </row>
    <row r="3" spans="1:33" ht="16.5" customHeight="1" thickTop="1">
      <c r="A3" s="277"/>
      <c r="B3" s="277"/>
      <c r="C3" s="277"/>
      <c r="D3" s="277"/>
      <c r="E3" s="277"/>
      <c r="F3" s="264"/>
      <c r="G3" s="18"/>
      <c r="H3" s="18"/>
      <c r="I3" s="18"/>
      <c r="J3" s="18"/>
      <c r="K3" s="18"/>
      <c r="L3" s="117" t="s">
        <v>23</v>
      </c>
      <c r="M3" s="110" t="s">
        <v>24</v>
      </c>
      <c r="N3" s="110" t="s">
        <v>44</v>
      </c>
      <c r="O3" s="110" t="s">
        <v>45</v>
      </c>
      <c r="P3" s="110" t="s">
        <v>25</v>
      </c>
      <c r="Q3" s="110" t="s">
        <v>26</v>
      </c>
      <c r="R3" s="110" t="s">
        <v>46</v>
      </c>
      <c r="S3" s="110" t="s">
        <v>47</v>
      </c>
      <c r="T3" s="110" t="s">
        <v>27</v>
      </c>
      <c r="U3" s="110" t="s">
        <v>28</v>
      </c>
      <c r="V3" s="110" t="s">
        <v>49</v>
      </c>
      <c r="W3" s="111" t="s">
        <v>48</v>
      </c>
      <c r="X3" s="117" t="s">
        <v>29</v>
      </c>
      <c r="Y3" s="110" t="s">
        <v>30</v>
      </c>
      <c r="Z3" s="111" t="s">
        <v>61</v>
      </c>
      <c r="AA3" s="110" t="s">
        <v>31</v>
      </c>
      <c r="AB3" s="110" t="s">
        <v>50</v>
      </c>
      <c r="AC3" s="110" t="s">
        <v>32</v>
      </c>
      <c r="AD3" s="110" t="s">
        <v>33</v>
      </c>
      <c r="AE3" s="110" t="s">
        <v>34</v>
      </c>
      <c r="AF3" s="110" t="s">
        <v>27</v>
      </c>
      <c r="AG3" s="110" t="s">
        <v>28</v>
      </c>
    </row>
    <row r="4" spans="1:33" s="18" customFormat="1" ht="12.75">
      <c r="A4" s="52">
        <v>42558</v>
      </c>
      <c r="B4" s="133" t="s">
        <v>72</v>
      </c>
      <c r="C4" s="133">
        <v>1229</v>
      </c>
      <c r="D4" s="133" t="s">
        <v>170</v>
      </c>
      <c r="E4" s="194">
        <v>2950</v>
      </c>
      <c r="F4" s="194">
        <f aca="true" t="shared" si="0" ref="F4:F18">SUM(G4:AG4)</f>
        <v>2950</v>
      </c>
      <c r="G4" s="35">
        <v>2950</v>
      </c>
      <c r="H4" s="35"/>
      <c r="I4" s="194"/>
      <c r="J4" s="35"/>
      <c r="K4" s="56"/>
      <c r="L4" s="35"/>
      <c r="M4" s="35"/>
      <c r="N4" s="35"/>
      <c r="O4" s="35"/>
      <c r="P4" s="35"/>
      <c r="Q4" s="35"/>
      <c r="R4" s="35"/>
      <c r="S4" s="35"/>
      <c r="T4" s="16"/>
      <c r="U4" s="35"/>
      <c r="V4" s="35"/>
      <c r="W4" s="204"/>
      <c r="X4" s="35"/>
      <c r="Y4" s="35"/>
      <c r="Z4" s="35"/>
      <c r="AA4" s="35"/>
      <c r="AB4" s="35"/>
      <c r="AC4" s="35"/>
      <c r="AD4" s="35"/>
      <c r="AE4" s="16"/>
      <c r="AF4" s="16"/>
      <c r="AG4" s="16"/>
    </row>
    <row r="5" spans="1:33" s="18" customFormat="1" ht="12.75">
      <c r="A5" s="52">
        <v>42563</v>
      </c>
      <c r="B5" s="55" t="s">
        <v>210</v>
      </c>
      <c r="C5" s="54">
        <v>1230</v>
      </c>
      <c r="D5" s="55" t="s">
        <v>211</v>
      </c>
      <c r="E5" s="56">
        <v>1277</v>
      </c>
      <c r="F5" s="56">
        <f t="shared" si="0"/>
        <v>1277</v>
      </c>
      <c r="G5" s="56"/>
      <c r="H5" s="16"/>
      <c r="I5" s="16">
        <v>1277</v>
      </c>
      <c r="J5" s="16"/>
      <c r="K5" s="33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5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8" customFormat="1" ht="12.75">
      <c r="A6" s="52">
        <v>42643</v>
      </c>
      <c r="B6" s="55" t="s">
        <v>214</v>
      </c>
      <c r="C6" s="54">
        <v>1232</v>
      </c>
      <c r="D6" s="55" t="s">
        <v>215</v>
      </c>
      <c r="E6" s="56">
        <v>301.2</v>
      </c>
      <c r="F6" s="56">
        <f t="shared" si="0"/>
        <v>301.2</v>
      </c>
      <c r="G6" s="56"/>
      <c r="H6" s="16"/>
      <c r="I6" s="16"/>
      <c r="J6" s="16"/>
      <c r="K6" s="33"/>
      <c r="L6" s="16"/>
      <c r="M6" s="16"/>
      <c r="N6" s="16">
        <v>301.2</v>
      </c>
      <c r="O6" s="16"/>
      <c r="P6" s="16"/>
      <c r="Q6" s="16"/>
      <c r="R6" s="16"/>
      <c r="S6" s="16"/>
      <c r="T6" s="16"/>
      <c r="U6" s="16"/>
      <c r="V6" s="16"/>
      <c r="W6" s="5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8" customFormat="1" ht="12.75">
      <c r="A7" s="52">
        <v>42643</v>
      </c>
      <c r="B7" s="55" t="s">
        <v>214</v>
      </c>
      <c r="C7" s="54">
        <v>1233</v>
      </c>
      <c r="D7" s="55" t="s">
        <v>216</v>
      </c>
      <c r="E7" s="56">
        <v>623.23</v>
      </c>
      <c r="F7" s="56">
        <f t="shared" si="0"/>
        <v>623.23</v>
      </c>
      <c r="G7" s="5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>
        <v>623.23</v>
      </c>
      <c r="Y7" s="16"/>
      <c r="Z7" s="16"/>
      <c r="AA7" s="16"/>
      <c r="AB7" s="16"/>
      <c r="AC7" s="16"/>
      <c r="AD7" s="16"/>
      <c r="AE7" s="16"/>
      <c r="AF7" s="16"/>
      <c r="AG7" s="16"/>
    </row>
    <row r="8" spans="1:33" s="18" customFormat="1" ht="12.75">
      <c r="A8" s="52">
        <v>42657</v>
      </c>
      <c r="B8" s="55" t="s">
        <v>230</v>
      </c>
      <c r="C8" s="54">
        <v>1245</v>
      </c>
      <c r="D8" s="55" t="s">
        <v>231</v>
      </c>
      <c r="E8" s="56">
        <v>5549.46</v>
      </c>
      <c r="F8" s="56">
        <f t="shared" si="0"/>
        <v>5549.46</v>
      </c>
      <c r="G8" s="16"/>
      <c r="H8" s="16"/>
      <c r="I8" s="16"/>
      <c r="J8" s="16"/>
      <c r="K8" s="33"/>
      <c r="L8" s="16">
        <v>706.74</v>
      </c>
      <c r="M8" s="16">
        <v>4842.72</v>
      </c>
      <c r="N8" s="5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56"/>
      <c r="AE8" s="16"/>
      <c r="AF8" s="16"/>
      <c r="AG8" s="16"/>
    </row>
    <row r="9" spans="1:33" s="18" customFormat="1" ht="12.75">
      <c r="A9" s="52">
        <v>42668</v>
      </c>
      <c r="B9" s="55" t="s">
        <v>232</v>
      </c>
      <c r="C9" s="54">
        <v>1246</v>
      </c>
      <c r="D9" s="55" t="s">
        <v>233</v>
      </c>
      <c r="E9" s="56">
        <v>13.52</v>
      </c>
      <c r="F9" s="56">
        <f t="shared" si="0"/>
        <v>13.52</v>
      </c>
      <c r="G9" s="16"/>
      <c r="H9" s="16"/>
      <c r="I9" s="33"/>
      <c r="J9" s="16"/>
      <c r="K9" s="16"/>
      <c r="L9" s="16"/>
      <c r="M9" s="16"/>
      <c r="N9" s="56"/>
      <c r="O9" s="16"/>
      <c r="P9" s="16"/>
      <c r="Q9" s="16"/>
      <c r="R9" s="16"/>
      <c r="S9" s="16"/>
      <c r="T9" s="16"/>
      <c r="U9" s="56">
        <v>13.52</v>
      </c>
      <c r="V9" s="16"/>
      <c r="W9" s="16"/>
      <c r="X9" s="16"/>
      <c r="Y9" s="16"/>
      <c r="Z9" s="16"/>
      <c r="AA9" s="16"/>
      <c r="AB9" s="16"/>
      <c r="AC9" s="16"/>
      <c r="AD9" s="56"/>
      <c r="AE9" s="16"/>
      <c r="AF9" s="16"/>
      <c r="AG9" s="16"/>
    </row>
    <row r="10" spans="1:33" s="18" customFormat="1" ht="12.75">
      <c r="A10" s="52">
        <v>42668</v>
      </c>
      <c r="B10" s="55" t="s">
        <v>232</v>
      </c>
      <c r="C10" s="54">
        <v>1247</v>
      </c>
      <c r="D10" s="8" t="s">
        <v>234</v>
      </c>
      <c r="E10" s="56">
        <v>175.51</v>
      </c>
      <c r="F10" s="56">
        <f t="shared" si="0"/>
        <v>175.51</v>
      </c>
      <c r="G10" s="16"/>
      <c r="H10" s="16"/>
      <c r="I10" s="16"/>
      <c r="J10" s="16"/>
      <c r="K10" s="16"/>
      <c r="L10" s="16"/>
      <c r="M10" s="16"/>
      <c r="N10" s="56"/>
      <c r="O10" s="16">
        <v>59.92</v>
      </c>
      <c r="P10" s="16"/>
      <c r="Q10" s="16"/>
      <c r="R10" s="16"/>
      <c r="S10" s="16"/>
      <c r="T10" s="16"/>
      <c r="U10" s="16">
        <v>115.59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18" customFormat="1" ht="12.75">
      <c r="A11" s="93">
        <v>42711</v>
      </c>
      <c r="B11" s="8" t="s">
        <v>244</v>
      </c>
      <c r="C11" s="8">
        <v>1251</v>
      </c>
      <c r="D11" s="8" t="s">
        <v>234</v>
      </c>
      <c r="E11" s="56">
        <v>38.85</v>
      </c>
      <c r="F11" s="56">
        <f t="shared" si="0"/>
        <v>38.85</v>
      </c>
      <c r="G11" s="16"/>
      <c r="H11" s="16"/>
      <c r="I11" s="16"/>
      <c r="J11" s="16"/>
      <c r="K11" s="56"/>
      <c r="L11" s="16"/>
      <c r="M11" s="16"/>
      <c r="N11" s="16"/>
      <c r="O11" s="16"/>
      <c r="P11" s="16"/>
      <c r="Q11" s="16"/>
      <c r="R11" s="16"/>
      <c r="S11" s="16"/>
      <c r="T11" s="16"/>
      <c r="U11" s="16">
        <v>38.85</v>
      </c>
      <c r="V11" s="16"/>
      <c r="W11" s="16"/>
      <c r="X11" s="16"/>
      <c r="Y11" s="56"/>
      <c r="Z11" s="16"/>
      <c r="AA11" s="16"/>
      <c r="AB11" s="16"/>
      <c r="AC11" s="16"/>
      <c r="AD11" s="16"/>
      <c r="AE11" s="16"/>
      <c r="AF11" s="16"/>
      <c r="AG11" s="16"/>
    </row>
    <row r="12" spans="1:33" s="18" customFormat="1" ht="12.75">
      <c r="A12" s="93">
        <v>42712</v>
      </c>
      <c r="B12" s="8" t="s">
        <v>248</v>
      </c>
      <c r="C12" s="8">
        <v>1250</v>
      </c>
      <c r="D12" s="8" t="s">
        <v>249</v>
      </c>
      <c r="E12" s="56">
        <v>93.55</v>
      </c>
      <c r="F12" s="56">
        <f t="shared" si="0"/>
        <v>93.55</v>
      </c>
      <c r="G12" s="16"/>
      <c r="H12" s="16"/>
      <c r="I12" s="16"/>
      <c r="J12" s="16"/>
      <c r="K12" s="5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33"/>
      <c r="Y12" s="56"/>
      <c r="Z12" s="16"/>
      <c r="AA12" s="16"/>
      <c r="AB12" s="16"/>
      <c r="AC12" s="16"/>
      <c r="AD12" s="16">
        <v>93.55</v>
      </c>
      <c r="AE12" s="16"/>
      <c r="AF12" s="16"/>
      <c r="AG12" s="16"/>
    </row>
    <row r="13" spans="1:33" ht="12.75">
      <c r="A13" s="52">
        <v>42747</v>
      </c>
      <c r="B13" s="55" t="s">
        <v>253</v>
      </c>
      <c r="C13" s="54">
        <v>1254</v>
      </c>
      <c r="D13" s="55" t="s">
        <v>254</v>
      </c>
      <c r="E13" s="56">
        <v>173.85</v>
      </c>
      <c r="F13" s="56">
        <f t="shared" si="0"/>
        <v>173.85</v>
      </c>
      <c r="G13" s="34"/>
      <c r="H13" s="5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>
        <v>173.85</v>
      </c>
      <c r="AA13" s="34"/>
      <c r="AB13" s="34"/>
      <c r="AC13" s="34"/>
      <c r="AD13" s="34"/>
      <c r="AE13" s="34"/>
      <c r="AF13" s="34"/>
      <c r="AG13" s="34"/>
    </row>
    <row r="14" spans="1:33" ht="12.75">
      <c r="A14" s="232">
        <v>42822</v>
      </c>
      <c r="B14" s="233" t="s">
        <v>212</v>
      </c>
      <c r="C14" s="234">
        <v>1256</v>
      </c>
      <c r="D14" s="233" t="s">
        <v>260</v>
      </c>
      <c r="E14" s="56">
        <v>200</v>
      </c>
      <c r="F14" s="56">
        <f t="shared" si="0"/>
        <v>200</v>
      </c>
      <c r="G14" s="34"/>
      <c r="H14" s="34">
        <v>200</v>
      </c>
      <c r="I14" s="34"/>
      <c r="J14" s="34"/>
      <c r="K14" s="56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2.75">
      <c r="A15" s="52"/>
      <c r="B15" s="53"/>
      <c r="C15" s="54"/>
      <c r="D15" s="55"/>
      <c r="E15" s="56"/>
      <c r="F15" s="56">
        <f t="shared" si="0"/>
        <v>0</v>
      </c>
      <c r="G15" s="34"/>
      <c r="H15" s="34"/>
      <c r="I15" s="34"/>
      <c r="J15" s="34"/>
      <c r="K15" s="56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2.75">
      <c r="A16" s="52"/>
      <c r="B16" s="53"/>
      <c r="C16" s="54"/>
      <c r="D16" s="55"/>
      <c r="E16" s="56"/>
      <c r="F16" s="56">
        <f t="shared" si="0"/>
        <v>0</v>
      </c>
      <c r="G16" s="34"/>
      <c r="H16" s="56"/>
      <c r="I16" s="34"/>
      <c r="J16" s="34"/>
      <c r="K16" s="56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2.75">
      <c r="A17" s="73"/>
      <c r="C17" s="3"/>
      <c r="D17" s="3"/>
      <c r="E17" s="56"/>
      <c r="F17" s="56">
        <f t="shared" si="0"/>
        <v>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3.5" thickBot="1">
      <c r="A18" s="73"/>
      <c r="C18" s="3"/>
      <c r="D18" s="3"/>
      <c r="E18" s="34"/>
      <c r="F18" s="56">
        <f t="shared" si="0"/>
        <v>0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84" customFormat="1" ht="16.5" thickBot="1">
      <c r="A19" s="83"/>
      <c r="D19" s="107" t="s">
        <v>43</v>
      </c>
      <c r="E19" s="108">
        <f aca="true" t="shared" si="1" ref="E19:M19">SUM(E4:E18)</f>
        <v>11396.17</v>
      </c>
      <c r="F19" s="108">
        <f t="shared" si="1"/>
        <v>11396.17</v>
      </c>
      <c r="G19" s="108">
        <f t="shared" si="1"/>
        <v>2950</v>
      </c>
      <c r="H19" s="108">
        <f t="shared" si="1"/>
        <v>200</v>
      </c>
      <c r="I19" s="108">
        <f t="shared" si="1"/>
        <v>1277</v>
      </c>
      <c r="J19" s="108">
        <f t="shared" si="1"/>
        <v>0</v>
      </c>
      <c r="K19" s="108">
        <f t="shared" si="1"/>
        <v>0</v>
      </c>
      <c r="L19" s="108">
        <f t="shared" si="1"/>
        <v>706.74</v>
      </c>
      <c r="M19" s="108">
        <f t="shared" si="1"/>
        <v>4842.72</v>
      </c>
      <c r="N19" s="108">
        <f aca="true" t="shared" si="2" ref="N19:AG19">SUM(N4:N17)</f>
        <v>301.2</v>
      </c>
      <c r="O19" s="108">
        <f t="shared" si="2"/>
        <v>59.92</v>
      </c>
      <c r="P19" s="108">
        <f t="shared" si="2"/>
        <v>0</v>
      </c>
      <c r="Q19" s="108">
        <f t="shared" si="2"/>
        <v>0</v>
      </c>
      <c r="R19" s="108">
        <f t="shared" si="2"/>
        <v>0</v>
      </c>
      <c r="S19" s="108">
        <f t="shared" si="2"/>
        <v>0</v>
      </c>
      <c r="T19" s="108">
        <f t="shared" si="2"/>
        <v>0</v>
      </c>
      <c r="U19" s="108">
        <f t="shared" si="2"/>
        <v>167.96</v>
      </c>
      <c r="V19" s="108">
        <f t="shared" si="2"/>
        <v>0</v>
      </c>
      <c r="W19" s="108">
        <f t="shared" si="2"/>
        <v>0</v>
      </c>
      <c r="X19" s="108">
        <f t="shared" si="2"/>
        <v>623.23</v>
      </c>
      <c r="Y19" s="108">
        <f t="shared" si="2"/>
        <v>0</v>
      </c>
      <c r="Z19" s="108">
        <f t="shared" si="2"/>
        <v>173.85</v>
      </c>
      <c r="AA19" s="108">
        <f t="shared" si="2"/>
        <v>0</v>
      </c>
      <c r="AB19" s="108">
        <f t="shared" si="2"/>
        <v>0</v>
      </c>
      <c r="AC19" s="108">
        <f t="shared" si="2"/>
        <v>0</v>
      </c>
      <c r="AD19" s="108">
        <f t="shared" si="2"/>
        <v>93.55</v>
      </c>
      <c r="AE19" s="108">
        <f t="shared" si="2"/>
        <v>0</v>
      </c>
      <c r="AF19" s="109">
        <f t="shared" si="2"/>
        <v>0</v>
      </c>
      <c r="AG19" s="109">
        <f t="shared" si="2"/>
        <v>0</v>
      </c>
    </row>
    <row r="21" spans="5:6" ht="12.75">
      <c r="E21" s="34"/>
      <c r="F21" s="34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9">
    <mergeCell ref="A1:E1"/>
    <mergeCell ref="L2:V2"/>
    <mergeCell ref="X2:AG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11.140625" style="2" customWidth="1"/>
    <col min="2" max="2" width="19.7109375" style="2" customWidth="1"/>
    <col min="3" max="3" width="8.57421875" style="2" customWidth="1"/>
    <col min="4" max="4" width="41.140625" style="2" customWidth="1"/>
    <col min="5" max="5" width="16.00390625" style="2" customWidth="1"/>
    <col min="6" max="6" width="24.57421875" style="2" customWidth="1"/>
    <col min="7" max="7" width="12.57421875" style="2" customWidth="1"/>
    <col min="8" max="8" width="31.140625" style="2" customWidth="1"/>
    <col min="9" max="9" width="20.28125" style="2" customWidth="1"/>
    <col min="10" max="11" width="27.57421875" style="2" bestFit="1" customWidth="1"/>
    <col min="12" max="12" width="6.00390625" style="2" customWidth="1"/>
    <col min="13" max="16384" width="9.140625" style="2" customWidth="1"/>
  </cols>
  <sheetData>
    <row r="1" spans="1:10" ht="20.25" thickBot="1" thickTop="1">
      <c r="A1" s="278" t="s">
        <v>163</v>
      </c>
      <c r="B1" s="279"/>
      <c r="C1" s="280"/>
      <c r="D1" s="280"/>
      <c r="E1" s="280"/>
      <c r="F1" s="124"/>
      <c r="G1" s="124"/>
      <c r="H1" s="124"/>
      <c r="I1" s="124"/>
      <c r="J1" s="124"/>
    </row>
    <row r="2" spans="1:10" ht="30" customHeight="1" thickBot="1" thickTop="1">
      <c r="A2" s="130" t="s">
        <v>4</v>
      </c>
      <c r="B2" s="130" t="s">
        <v>35</v>
      </c>
      <c r="C2" s="130" t="s">
        <v>16</v>
      </c>
      <c r="D2" s="130" t="s">
        <v>57</v>
      </c>
      <c r="E2" s="130" t="s">
        <v>18</v>
      </c>
      <c r="F2" s="126" t="s">
        <v>36</v>
      </c>
      <c r="G2" s="125" t="s">
        <v>37</v>
      </c>
      <c r="H2" s="126" t="s">
        <v>67</v>
      </c>
      <c r="I2" s="126" t="s">
        <v>62</v>
      </c>
      <c r="J2" s="125" t="s">
        <v>38</v>
      </c>
    </row>
    <row r="3" spans="1:9" s="18" customFormat="1" ht="13.5" thickTop="1">
      <c r="A3" s="52">
        <v>42558</v>
      </c>
      <c r="B3" s="53" t="s">
        <v>156</v>
      </c>
      <c r="C3" s="54">
        <v>1228</v>
      </c>
      <c r="D3" s="55" t="s">
        <v>167</v>
      </c>
      <c r="E3" s="56">
        <v>500</v>
      </c>
      <c r="F3" s="56"/>
      <c r="G3" s="16"/>
      <c r="H3" s="56"/>
      <c r="I3" s="35">
        <v>500</v>
      </c>
    </row>
    <row r="4" spans="1:10" s="18" customFormat="1" ht="12.75">
      <c r="A4" s="52">
        <v>42604</v>
      </c>
      <c r="B4" s="53" t="s">
        <v>212</v>
      </c>
      <c r="C4" s="54">
        <v>1231</v>
      </c>
      <c r="D4" s="55" t="s">
        <v>213</v>
      </c>
      <c r="E4" s="56">
        <v>50</v>
      </c>
      <c r="F4" s="56"/>
      <c r="G4" s="16"/>
      <c r="H4" s="56"/>
      <c r="I4" s="35"/>
      <c r="J4" s="35">
        <v>50</v>
      </c>
    </row>
    <row r="5" spans="1:9" s="18" customFormat="1" ht="12.75">
      <c r="A5" s="52">
        <v>42654</v>
      </c>
      <c r="B5" s="53" t="s">
        <v>218</v>
      </c>
      <c r="C5" s="54">
        <v>1234</v>
      </c>
      <c r="D5" s="55" t="s">
        <v>219</v>
      </c>
      <c r="E5" s="56">
        <v>750</v>
      </c>
      <c r="F5" s="56">
        <v>500</v>
      </c>
      <c r="G5" s="16"/>
      <c r="H5" s="16"/>
      <c r="I5" s="35"/>
    </row>
    <row r="6" spans="1:9" s="18" customFormat="1" ht="12.75">
      <c r="A6" s="52">
        <v>42654</v>
      </c>
      <c r="B6" s="53" t="s">
        <v>220</v>
      </c>
      <c r="C6" s="54">
        <v>1235</v>
      </c>
      <c r="D6" s="55" t="s">
        <v>219</v>
      </c>
      <c r="E6" s="56">
        <v>750</v>
      </c>
      <c r="F6" s="56">
        <v>500</v>
      </c>
      <c r="G6" s="16"/>
      <c r="H6" s="16"/>
      <c r="I6" s="35"/>
    </row>
    <row r="7" spans="1:9" s="18" customFormat="1" ht="12.75">
      <c r="A7" s="52">
        <v>42654</v>
      </c>
      <c r="B7" s="53" t="s">
        <v>221</v>
      </c>
      <c r="C7" s="54">
        <v>1236</v>
      </c>
      <c r="D7" s="55" t="s">
        <v>219</v>
      </c>
      <c r="E7" s="56">
        <v>750</v>
      </c>
      <c r="F7" s="56">
        <v>500</v>
      </c>
      <c r="G7" s="16"/>
      <c r="H7" s="16"/>
      <c r="I7" s="35"/>
    </row>
    <row r="8" spans="1:9" s="18" customFormat="1" ht="12.75">
      <c r="A8" s="52">
        <v>42654</v>
      </c>
      <c r="B8" s="53" t="s">
        <v>222</v>
      </c>
      <c r="C8" s="54">
        <v>1237</v>
      </c>
      <c r="D8" s="55" t="s">
        <v>219</v>
      </c>
      <c r="E8" s="56">
        <v>750</v>
      </c>
      <c r="F8" s="56">
        <v>500</v>
      </c>
      <c r="G8" s="16"/>
      <c r="H8" s="16"/>
      <c r="I8" s="35"/>
    </row>
    <row r="9" spans="1:9" s="18" customFormat="1" ht="12.75">
      <c r="A9" s="52">
        <v>42654</v>
      </c>
      <c r="B9" s="53" t="s">
        <v>223</v>
      </c>
      <c r="C9" s="54">
        <v>1238</v>
      </c>
      <c r="D9" s="55" t="s">
        <v>219</v>
      </c>
      <c r="E9" s="56">
        <v>750</v>
      </c>
      <c r="F9" s="56">
        <v>500</v>
      </c>
      <c r="G9" s="16"/>
      <c r="H9" s="16"/>
      <c r="I9" s="35"/>
    </row>
    <row r="10" spans="1:9" s="18" customFormat="1" ht="12.75">
      <c r="A10" s="52">
        <v>42654</v>
      </c>
      <c r="B10" s="53" t="s">
        <v>224</v>
      </c>
      <c r="C10" s="54">
        <v>1239</v>
      </c>
      <c r="D10" s="55" t="s">
        <v>219</v>
      </c>
      <c r="E10" s="56">
        <v>750</v>
      </c>
      <c r="F10" s="56">
        <v>500</v>
      </c>
      <c r="G10" s="16"/>
      <c r="H10" s="16"/>
      <c r="I10" s="35"/>
    </row>
    <row r="11" spans="1:9" s="18" customFormat="1" ht="12.75">
      <c r="A11" s="52">
        <v>42654</v>
      </c>
      <c r="B11" s="53" t="s">
        <v>225</v>
      </c>
      <c r="C11" s="54">
        <v>1240</v>
      </c>
      <c r="D11" s="55" t="s">
        <v>219</v>
      </c>
      <c r="E11" s="56">
        <v>750</v>
      </c>
      <c r="F11" s="56">
        <v>500</v>
      </c>
      <c r="G11" s="16"/>
      <c r="H11" s="16"/>
      <c r="I11" s="35"/>
    </row>
    <row r="12" spans="1:10" s="18" customFormat="1" ht="12.75">
      <c r="A12" s="52">
        <v>42654</v>
      </c>
      <c r="B12" s="53" t="s">
        <v>226</v>
      </c>
      <c r="C12" s="54">
        <v>1241</v>
      </c>
      <c r="D12" s="55" t="s">
        <v>219</v>
      </c>
      <c r="E12" s="56">
        <v>750</v>
      </c>
      <c r="F12" s="56">
        <v>500</v>
      </c>
      <c r="G12" s="16"/>
      <c r="H12" s="16"/>
      <c r="I12" s="35"/>
      <c r="J12" s="56"/>
    </row>
    <row r="13" spans="1:10" s="18" customFormat="1" ht="12.75">
      <c r="A13" s="52">
        <v>42654</v>
      </c>
      <c r="B13" s="11" t="s">
        <v>227</v>
      </c>
      <c r="C13" s="10">
        <v>1242</v>
      </c>
      <c r="D13" s="55" t="s">
        <v>219</v>
      </c>
      <c r="E13" s="56">
        <v>750</v>
      </c>
      <c r="F13" s="56">
        <v>500</v>
      </c>
      <c r="G13" s="35"/>
      <c r="H13" s="35"/>
      <c r="I13" s="16"/>
      <c r="J13" s="33"/>
    </row>
    <row r="14" spans="1:10" ht="12.75">
      <c r="A14" s="52">
        <v>42654</v>
      </c>
      <c r="B14" s="2" t="s">
        <v>228</v>
      </c>
      <c r="C14" s="3">
        <v>1243</v>
      </c>
      <c r="D14" s="55" t="s">
        <v>219</v>
      </c>
      <c r="E14" s="56">
        <v>750</v>
      </c>
      <c r="F14" s="56">
        <v>500</v>
      </c>
      <c r="G14" s="36"/>
      <c r="H14" s="36"/>
      <c r="I14" s="34"/>
      <c r="J14" s="36"/>
    </row>
    <row r="15" spans="1:10" ht="12.75">
      <c r="A15" s="52">
        <v>42654</v>
      </c>
      <c r="B15" s="53" t="s">
        <v>229</v>
      </c>
      <c r="C15" s="54">
        <v>1244</v>
      </c>
      <c r="D15" s="55" t="s">
        <v>219</v>
      </c>
      <c r="E15" s="56">
        <v>750</v>
      </c>
      <c r="F15" s="56">
        <v>500</v>
      </c>
      <c r="G15" s="36"/>
      <c r="H15" s="36"/>
      <c r="I15" s="34"/>
      <c r="J15" s="36"/>
    </row>
    <row r="16" spans="1:10" ht="12.75">
      <c r="A16" s="52">
        <v>42668</v>
      </c>
      <c r="B16" s="53" t="s">
        <v>235</v>
      </c>
      <c r="C16" s="54">
        <v>1248</v>
      </c>
      <c r="D16" s="55" t="s">
        <v>236</v>
      </c>
      <c r="E16" s="56">
        <v>285</v>
      </c>
      <c r="F16" s="36"/>
      <c r="G16" s="36"/>
      <c r="H16" s="36">
        <v>285</v>
      </c>
      <c r="I16" s="34"/>
      <c r="J16" s="62"/>
    </row>
    <row r="17" spans="1:10" ht="12.75">
      <c r="A17" s="52">
        <v>42668</v>
      </c>
      <c r="B17" s="53" t="s">
        <v>237</v>
      </c>
      <c r="C17" s="54">
        <v>1249</v>
      </c>
      <c r="D17" s="55" t="s">
        <v>236</v>
      </c>
      <c r="E17" s="56">
        <v>85</v>
      </c>
      <c r="F17" s="36"/>
      <c r="G17" s="36"/>
      <c r="H17" s="56">
        <v>85</v>
      </c>
      <c r="I17" s="34"/>
      <c r="J17" s="36"/>
    </row>
    <row r="18" spans="1:9" ht="12.75">
      <c r="A18" s="52">
        <v>42705</v>
      </c>
      <c r="B18" s="53" t="s">
        <v>258</v>
      </c>
      <c r="C18" s="54"/>
      <c r="D18" s="55" t="s">
        <v>259</v>
      </c>
      <c r="E18" s="56">
        <v>35</v>
      </c>
      <c r="F18" s="36"/>
      <c r="G18" s="36">
        <v>35</v>
      </c>
      <c r="H18" s="56"/>
      <c r="I18" s="36"/>
    </row>
    <row r="19" spans="1:9" ht="12.75">
      <c r="A19" s="52"/>
      <c r="B19" s="53"/>
      <c r="C19" s="54"/>
      <c r="D19" s="55"/>
      <c r="E19" s="56"/>
      <c r="F19" s="36"/>
      <c r="G19" s="36"/>
      <c r="H19" s="34"/>
      <c r="I19" s="56"/>
    </row>
    <row r="20" spans="1:10" ht="12.75">
      <c r="A20" s="52"/>
      <c r="C20" s="3"/>
      <c r="D20" s="3"/>
      <c r="F20" s="36"/>
      <c r="G20" s="36"/>
      <c r="H20" s="36"/>
      <c r="I20" s="34"/>
      <c r="J20" s="36"/>
    </row>
    <row r="21" spans="1:10" ht="12.75">
      <c r="A21" s="52"/>
      <c r="C21" s="3"/>
      <c r="D21" s="3"/>
      <c r="F21" s="36"/>
      <c r="G21" s="36"/>
      <c r="H21" s="36"/>
      <c r="I21" s="34"/>
      <c r="J21" s="36"/>
    </row>
    <row r="22" spans="1:10" ht="12.75">
      <c r="A22" s="52"/>
      <c r="C22" s="3"/>
      <c r="D22" s="3"/>
      <c r="F22" s="36"/>
      <c r="G22" s="36"/>
      <c r="H22" s="36"/>
      <c r="I22" s="34"/>
      <c r="J22" s="36"/>
    </row>
    <row r="23" spans="1:10" ht="13.5" thickBot="1">
      <c r="A23" s="52"/>
      <c r="B23" s="4"/>
      <c r="C23" s="10"/>
      <c r="D23" s="3"/>
      <c r="E23" s="39"/>
      <c r="F23" s="36"/>
      <c r="G23" s="36"/>
      <c r="H23" s="36"/>
      <c r="I23" s="34"/>
      <c r="J23" s="36"/>
    </row>
    <row r="24" spans="1:10" s="85" customFormat="1" ht="16.5" thickBot="1">
      <c r="A24" s="88"/>
      <c r="D24" s="127" t="s">
        <v>43</v>
      </c>
      <c r="E24" s="128">
        <f aca="true" t="shared" si="0" ref="E24:J24">SUM(E3:E23)</f>
        <v>9205</v>
      </c>
      <c r="F24" s="128">
        <f t="shared" si="0"/>
        <v>5500</v>
      </c>
      <c r="G24" s="128">
        <f t="shared" si="0"/>
        <v>35</v>
      </c>
      <c r="H24" s="129">
        <f t="shared" si="0"/>
        <v>370</v>
      </c>
      <c r="I24" s="129">
        <f t="shared" si="0"/>
        <v>500</v>
      </c>
      <c r="J24" s="128">
        <f t="shared" si="0"/>
        <v>50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zoomScale="112" zoomScaleNormal="112" zoomScalePageLayoutView="0" workbookViewId="0" topLeftCell="A1">
      <pane ySplit="2" topLeftCell="A3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1.8515625" style="2" customWidth="1"/>
    <col min="2" max="2" width="23.57421875" style="2" customWidth="1"/>
    <col min="3" max="3" width="11.00390625" style="3" customWidth="1"/>
    <col min="4" max="4" width="9.7109375" style="3" customWidth="1"/>
    <col min="5" max="5" width="54.140625" style="3" customWidth="1"/>
    <col min="6" max="6" width="14.421875" style="2" customWidth="1"/>
    <col min="7" max="7" width="13.7109375" style="2" customWidth="1"/>
    <col min="8" max="8" width="15.28125" style="2" customWidth="1"/>
    <col min="9" max="9" width="43.140625" style="2" customWidth="1"/>
    <col min="10" max="16384" width="9.140625" style="2" customWidth="1"/>
  </cols>
  <sheetData>
    <row r="1" spans="1:8" ht="18.75">
      <c r="A1" s="281" t="s">
        <v>164</v>
      </c>
      <c r="B1" s="281"/>
      <c r="C1" s="281"/>
      <c r="D1" s="281"/>
      <c r="E1" s="281"/>
      <c r="F1" s="281"/>
      <c r="G1" s="281"/>
      <c r="H1" s="281"/>
    </row>
    <row r="2" spans="1:8" s="131" customFormat="1" ht="30" customHeight="1">
      <c r="A2" s="132" t="s">
        <v>4</v>
      </c>
      <c r="B2" s="132" t="s">
        <v>35</v>
      </c>
      <c r="C2" s="132" t="s">
        <v>16</v>
      </c>
      <c r="D2" s="132" t="s">
        <v>63</v>
      </c>
      <c r="E2" s="132" t="s">
        <v>57</v>
      </c>
      <c r="F2" s="132" t="s">
        <v>54</v>
      </c>
      <c r="G2" s="132" t="s">
        <v>55</v>
      </c>
      <c r="H2" s="132" t="s">
        <v>56</v>
      </c>
    </row>
    <row r="3" spans="1:8" ht="15">
      <c r="A3" s="43" t="s">
        <v>71</v>
      </c>
      <c r="B3" s="44"/>
      <c r="C3" s="49"/>
      <c r="D3" s="49"/>
      <c r="E3" s="49"/>
      <c r="F3" s="45"/>
      <c r="G3" s="45"/>
      <c r="H3" s="71"/>
    </row>
    <row r="4" spans="1:8" s="18" customFormat="1" ht="15">
      <c r="A4" s="52"/>
      <c r="B4" s="80"/>
      <c r="C4" s="77"/>
      <c r="D4" s="77"/>
      <c r="E4" s="77"/>
      <c r="F4" s="78"/>
      <c r="G4" s="79"/>
      <c r="H4" s="63"/>
    </row>
    <row r="5" spans="1:8" s="18" customFormat="1" ht="15">
      <c r="A5" s="52"/>
      <c r="B5" s="81"/>
      <c r="C5" s="77"/>
      <c r="D5" s="77"/>
      <c r="E5" s="77"/>
      <c r="F5" s="78"/>
      <c r="G5" s="79"/>
      <c r="H5" s="63"/>
    </row>
    <row r="6" spans="1:8" s="58" customFormat="1" ht="12.75">
      <c r="A6" s="52"/>
      <c r="B6" s="53"/>
      <c r="C6" s="54"/>
      <c r="D6" s="54"/>
      <c r="E6" s="55"/>
      <c r="F6" s="56"/>
      <c r="G6" s="56"/>
      <c r="H6" s="57"/>
    </row>
    <row r="7" spans="1:8" s="58" customFormat="1" ht="12.75">
      <c r="A7" s="52"/>
      <c r="B7" s="53"/>
      <c r="C7" s="54"/>
      <c r="D7" s="54"/>
      <c r="E7" s="55"/>
      <c r="F7" s="56"/>
      <c r="G7" s="56"/>
      <c r="H7" s="57"/>
    </row>
    <row r="8" spans="1:8" s="58" customFormat="1" ht="12.75">
      <c r="A8" s="52"/>
      <c r="B8" s="53"/>
      <c r="C8" s="54"/>
      <c r="D8" s="54"/>
      <c r="E8" s="55"/>
      <c r="F8" s="56"/>
      <c r="G8" s="56"/>
      <c r="H8" s="57"/>
    </row>
    <row r="9" spans="1:8" s="58" customFormat="1" ht="12.75">
      <c r="A9" s="52"/>
      <c r="B9" s="53"/>
      <c r="C9" s="54"/>
      <c r="D9" s="54"/>
      <c r="E9" s="55"/>
      <c r="F9" s="56"/>
      <c r="G9" s="56"/>
      <c r="H9" s="57"/>
    </row>
    <row r="10" spans="1:8" s="58" customFormat="1" ht="12.75">
      <c r="A10" s="52"/>
      <c r="B10" s="53"/>
      <c r="C10" s="54"/>
      <c r="D10" s="54"/>
      <c r="E10" s="55"/>
      <c r="F10" s="56"/>
      <c r="G10" s="56"/>
      <c r="H10" s="57"/>
    </row>
    <row r="11" spans="1:8" s="58" customFormat="1" ht="12.75">
      <c r="A11" s="52"/>
      <c r="B11" s="53"/>
      <c r="C11" s="54"/>
      <c r="D11" s="54"/>
      <c r="E11" s="55"/>
      <c r="F11" s="56"/>
      <c r="G11" s="56"/>
      <c r="H11" s="57"/>
    </row>
    <row r="12" spans="1:8" s="58" customFormat="1" ht="12.75">
      <c r="A12" s="40"/>
      <c r="B12" s="53"/>
      <c r="C12" s="11"/>
      <c r="D12" s="11"/>
      <c r="E12" s="8"/>
      <c r="F12" s="63"/>
      <c r="G12" s="33"/>
      <c r="H12" s="56"/>
    </row>
    <row r="13" spans="1:8" s="58" customFormat="1" ht="12.75">
      <c r="A13" s="40"/>
      <c r="B13" s="53"/>
      <c r="C13" s="11"/>
      <c r="D13" s="11"/>
      <c r="E13" s="8"/>
      <c r="F13" s="63"/>
      <c r="G13" s="33"/>
      <c r="H13" s="56"/>
    </row>
    <row r="14" spans="1:8" s="58" customFormat="1" ht="12.75">
      <c r="A14" s="40"/>
      <c r="B14" s="11"/>
      <c r="C14" s="11"/>
      <c r="D14" s="11"/>
      <c r="E14" s="8"/>
      <c r="F14" s="63"/>
      <c r="G14" s="33"/>
      <c r="H14" s="56"/>
    </row>
    <row r="15" spans="1:8" s="58" customFormat="1" ht="12.75">
      <c r="A15" s="40"/>
      <c r="B15" s="11"/>
      <c r="C15" s="11"/>
      <c r="D15" s="11"/>
      <c r="E15" s="8"/>
      <c r="F15" s="63"/>
      <c r="G15" s="33"/>
      <c r="H15" s="56"/>
    </row>
    <row r="16" spans="1:8" s="58" customFormat="1" ht="12.75">
      <c r="A16" s="52"/>
      <c r="B16" s="53"/>
      <c r="C16" s="54"/>
      <c r="D16" s="54"/>
      <c r="E16" s="55"/>
      <c r="F16" s="56"/>
      <c r="G16" s="56"/>
      <c r="H16" s="57"/>
    </row>
    <row r="17" spans="1:8" s="58" customFormat="1" ht="12.75">
      <c r="A17" s="59"/>
      <c r="B17" s="60"/>
      <c r="C17" s="61"/>
      <c r="D17" s="61"/>
      <c r="E17" s="8"/>
      <c r="F17" s="96"/>
      <c r="G17" s="56"/>
      <c r="H17" s="57"/>
    </row>
    <row r="18" spans="1:9" s="58" customFormat="1" ht="12.75">
      <c r="A18" s="52"/>
      <c r="B18" s="53"/>
      <c r="C18" s="54"/>
      <c r="D18" s="54"/>
      <c r="E18" s="55"/>
      <c r="F18" s="56"/>
      <c r="G18" s="56"/>
      <c r="H18" s="56"/>
      <c r="I18" s="57"/>
    </row>
    <row r="19" spans="1:9" s="58" customFormat="1" ht="12.75">
      <c r="A19" s="52"/>
      <c r="B19" s="53"/>
      <c r="C19" s="54"/>
      <c r="D19" s="54"/>
      <c r="E19" s="55"/>
      <c r="F19" s="56"/>
      <c r="G19" s="56"/>
      <c r="H19" s="56"/>
      <c r="I19" s="57"/>
    </row>
    <row r="20" spans="1:10" s="58" customFormat="1" ht="12.75">
      <c r="A20" s="52"/>
      <c r="B20" s="53"/>
      <c r="C20" s="54"/>
      <c r="D20" s="54"/>
      <c r="E20" s="55"/>
      <c r="F20" s="56"/>
      <c r="G20" s="56"/>
      <c r="H20" s="56"/>
      <c r="I20" s="56"/>
      <c r="J20" s="57"/>
    </row>
    <row r="21" spans="1:10" s="58" customFormat="1" ht="12.75">
      <c r="A21" s="52"/>
      <c r="B21" s="53"/>
      <c r="C21" s="54"/>
      <c r="D21" s="54"/>
      <c r="E21" s="55"/>
      <c r="F21" s="56"/>
      <c r="G21" s="56"/>
      <c r="H21" s="56"/>
      <c r="I21" s="56"/>
      <c r="J21" s="57"/>
    </row>
    <row r="22" spans="1:10" s="58" customFormat="1" ht="12.75">
      <c r="A22" s="52"/>
      <c r="B22" s="53"/>
      <c r="C22" s="54"/>
      <c r="D22" s="54"/>
      <c r="E22" s="55"/>
      <c r="F22" s="56"/>
      <c r="G22" s="56"/>
      <c r="H22" s="56"/>
      <c r="I22" s="56"/>
      <c r="J22" s="57"/>
    </row>
    <row r="23" spans="1:10" s="58" customFormat="1" ht="12.75">
      <c r="A23" s="52"/>
      <c r="B23" s="53"/>
      <c r="C23" s="54"/>
      <c r="D23" s="54"/>
      <c r="E23" s="55"/>
      <c r="F23" s="56"/>
      <c r="G23" s="56"/>
      <c r="H23" s="56"/>
      <c r="I23" s="56"/>
      <c r="J23" s="57"/>
    </row>
    <row r="24" spans="1:10" s="58" customFormat="1" ht="12.75">
      <c r="A24" s="52"/>
      <c r="B24" s="53"/>
      <c r="C24" s="54"/>
      <c r="D24" s="54"/>
      <c r="E24" s="55"/>
      <c r="F24" s="56"/>
      <c r="G24" s="56"/>
      <c r="H24" s="56"/>
      <c r="I24" s="56"/>
      <c r="J24" s="57"/>
    </row>
    <row r="25" spans="1:10" s="58" customFormat="1" ht="12.75">
      <c r="A25" s="52"/>
      <c r="B25" s="53"/>
      <c r="C25" s="54"/>
      <c r="D25" s="54"/>
      <c r="E25" s="55"/>
      <c r="F25" s="56"/>
      <c r="G25" s="56"/>
      <c r="H25" s="56"/>
      <c r="I25" s="56"/>
      <c r="J25" s="57"/>
    </row>
    <row r="26" spans="1:10" s="58" customFormat="1" ht="12.75">
      <c r="A26" s="52"/>
      <c r="B26" s="53"/>
      <c r="C26" s="54"/>
      <c r="D26" s="54"/>
      <c r="E26" s="55"/>
      <c r="F26" s="56"/>
      <c r="G26" s="56"/>
      <c r="H26" s="56"/>
      <c r="I26" s="56"/>
      <c r="J26" s="57"/>
    </row>
    <row r="27" spans="1:10" s="58" customFormat="1" ht="12.75">
      <c r="A27" s="52"/>
      <c r="B27" s="53"/>
      <c r="C27" s="54"/>
      <c r="D27" s="54"/>
      <c r="E27" s="55"/>
      <c r="F27" s="56"/>
      <c r="G27" s="56"/>
      <c r="H27" s="56"/>
      <c r="I27" s="56"/>
      <c r="J27" s="57"/>
    </row>
    <row r="28" spans="1:10" s="58" customFormat="1" ht="12.75">
      <c r="A28" s="52"/>
      <c r="B28" s="11"/>
      <c r="C28" s="10"/>
      <c r="D28" s="10"/>
      <c r="E28" s="8"/>
      <c r="F28" s="56"/>
      <c r="G28" s="56"/>
      <c r="H28" s="56"/>
      <c r="I28" s="56"/>
      <c r="J28" s="57"/>
    </row>
    <row r="29" spans="1:10" s="58" customFormat="1" ht="12.75">
      <c r="A29" s="52"/>
      <c r="B29" s="2"/>
      <c r="C29" s="3"/>
      <c r="D29" s="3"/>
      <c r="E29" s="3"/>
      <c r="F29" s="56"/>
      <c r="G29" s="56"/>
      <c r="H29" s="56"/>
      <c r="I29" s="56"/>
      <c r="J29" s="57"/>
    </row>
    <row r="30" spans="1:10" s="58" customFormat="1" ht="12.75">
      <c r="A30" s="52"/>
      <c r="B30" s="2"/>
      <c r="C30" s="3"/>
      <c r="D30" s="3"/>
      <c r="E30" s="3"/>
      <c r="F30" s="56"/>
      <c r="G30" s="56"/>
      <c r="H30" s="56"/>
      <c r="I30" s="56"/>
      <c r="J30" s="57"/>
    </row>
    <row r="31" spans="1:10" s="58" customFormat="1" ht="12.75">
      <c r="A31" s="52"/>
      <c r="B31" s="2"/>
      <c r="C31" s="3"/>
      <c r="D31" s="3"/>
      <c r="E31" s="8"/>
      <c r="F31" s="62"/>
      <c r="G31" s="56"/>
      <c r="H31" s="56"/>
      <c r="I31" s="56"/>
      <c r="J31" s="57"/>
    </row>
    <row r="32" spans="1:10" s="58" customFormat="1" ht="12.75">
      <c r="A32" s="52"/>
      <c r="B32" s="2"/>
      <c r="C32" s="3"/>
      <c r="D32" s="3"/>
      <c r="E32" s="55"/>
      <c r="G32" s="62"/>
      <c r="H32" s="56"/>
      <c r="I32" s="56"/>
      <c r="J32" s="57"/>
    </row>
    <row r="33" spans="1:8" s="58" customFormat="1" ht="12.75">
      <c r="A33" s="52"/>
      <c r="B33" s="53"/>
      <c r="C33" s="54"/>
      <c r="D33" s="54"/>
      <c r="E33" s="55"/>
      <c r="F33" s="56"/>
      <c r="G33" s="56"/>
      <c r="H33" s="57"/>
    </row>
    <row r="34" spans="1:8" s="58" customFormat="1" ht="12.75">
      <c r="A34" s="52"/>
      <c r="B34" s="53"/>
      <c r="C34" s="54"/>
      <c r="D34" s="54"/>
      <c r="E34" s="55"/>
      <c r="F34" s="56"/>
      <c r="G34" s="56"/>
      <c r="H34" s="57"/>
    </row>
    <row r="35" spans="1:8" s="58" customFormat="1" ht="12.75">
      <c r="A35" s="52"/>
      <c r="B35" s="53"/>
      <c r="C35" s="54"/>
      <c r="D35" s="54"/>
      <c r="E35" s="55"/>
      <c r="F35" s="56"/>
      <c r="G35" s="56"/>
      <c r="H35" s="57"/>
    </row>
    <row r="36" spans="1:8" s="58" customFormat="1" ht="12.75">
      <c r="A36" s="52"/>
      <c r="B36" s="53"/>
      <c r="C36" s="54"/>
      <c r="D36" s="54"/>
      <c r="E36" s="55"/>
      <c r="F36" s="56"/>
      <c r="G36" s="56"/>
      <c r="H36" s="57"/>
    </row>
    <row r="37" spans="1:8" s="58" customFormat="1" ht="12.75">
      <c r="A37" s="52"/>
      <c r="B37" s="53"/>
      <c r="C37" s="54"/>
      <c r="D37" s="54"/>
      <c r="E37" s="55"/>
      <c r="F37" s="56"/>
      <c r="G37" s="56"/>
      <c r="H37" s="57"/>
    </row>
    <row r="38" spans="1:8" s="58" customFormat="1" ht="12.75">
      <c r="A38" s="52"/>
      <c r="B38" s="53"/>
      <c r="C38" s="54"/>
      <c r="D38" s="54"/>
      <c r="E38" s="55"/>
      <c r="F38" s="56"/>
      <c r="G38" s="56"/>
      <c r="H38" s="57"/>
    </row>
    <row r="39" spans="1:8" s="58" customFormat="1" ht="12.75">
      <c r="A39" s="52"/>
      <c r="B39" s="53"/>
      <c r="C39" s="54"/>
      <c r="D39" s="54"/>
      <c r="E39" s="55"/>
      <c r="F39" s="56"/>
      <c r="G39" s="56"/>
      <c r="H39" s="57"/>
    </row>
    <row r="40" spans="1:8" s="58" customFormat="1" ht="12.75">
      <c r="A40" s="52"/>
      <c r="B40" s="53"/>
      <c r="C40" s="54"/>
      <c r="D40" s="54"/>
      <c r="E40" s="55"/>
      <c r="F40" s="56"/>
      <c r="G40" s="56"/>
      <c r="H40" s="57"/>
    </row>
    <row r="41" spans="1:8" s="58" customFormat="1" ht="12.75">
      <c r="A41" s="52"/>
      <c r="B41" s="53"/>
      <c r="C41" s="54"/>
      <c r="D41" s="54"/>
      <c r="E41" s="55"/>
      <c r="F41" s="56"/>
      <c r="G41" s="56"/>
      <c r="H41" s="57"/>
    </row>
    <row r="42" spans="1:8" s="58" customFormat="1" ht="12.75">
      <c r="A42" s="52"/>
      <c r="B42" s="53"/>
      <c r="C42" s="54"/>
      <c r="D42" s="54"/>
      <c r="E42" s="55"/>
      <c r="F42" s="56"/>
      <c r="G42" s="56"/>
      <c r="H42" s="57"/>
    </row>
    <row r="43" spans="1:8" s="58" customFormat="1" ht="12.75">
      <c r="A43" s="52"/>
      <c r="B43" s="53"/>
      <c r="C43" s="54"/>
      <c r="D43" s="54"/>
      <c r="E43" s="55"/>
      <c r="F43" s="56"/>
      <c r="G43" s="56"/>
      <c r="H43" s="57"/>
    </row>
    <row r="44" spans="1:8" s="58" customFormat="1" ht="12.75">
      <c r="A44" s="52"/>
      <c r="B44" s="53"/>
      <c r="C44" s="54"/>
      <c r="D44" s="54"/>
      <c r="E44" s="55"/>
      <c r="F44" s="56"/>
      <c r="G44" s="56"/>
      <c r="H44" s="57"/>
    </row>
    <row r="45" spans="1:8" s="58" customFormat="1" ht="12.75">
      <c r="A45" s="52"/>
      <c r="B45" s="53"/>
      <c r="C45" s="54"/>
      <c r="D45" s="54"/>
      <c r="E45" s="55"/>
      <c r="F45" s="56"/>
      <c r="G45" s="56"/>
      <c r="H45" s="57"/>
    </row>
    <row r="46" spans="1:8" s="58" customFormat="1" ht="12.75">
      <c r="A46" s="52"/>
      <c r="B46" s="53"/>
      <c r="C46" s="54"/>
      <c r="D46" s="54"/>
      <c r="E46" s="55"/>
      <c r="F46" s="56"/>
      <c r="G46" s="56"/>
      <c r="H46" s="57"/>
    </row>
    <row r="47" spans="1:8" s="58" customFormat="1" ht="12.75">
      <c r="A47" s="52"/>
      <c r="B47" s="53"/>
      <c r="C47" s="54"/>
      <c r="D47" s="54"/>
      <c r="E47" s="55"/>
      <c r="F47" s="56"/>
      <c r="G47" s="56"/>
      <c r="H47" s="57"/>
    </row>
    <row r="48" spans="1:8" s="58" customFormat="1" ht="12.75">
      <c r="A48" s="52"/>
      <c r="B48" s="53"/>
      <c r="C48" s="54"/>
      <c r="D48" s="54"/>
      <c r="E48" s="55"/>
      <c r="G48" s="56"/>
      <c r="H48" s="57"/>
    </row>
    <row r="49" spans="1:8" s="58" customFormat="1" ht="12.75">
      <c r="A49" s="52"/>
      <c r="B49" s="53"/>
      <c r="C49" s="54"/>
      <c r="D49" s="54"/>
      <c r="E49" s="55"/>
      <c r="F49" s="56"/>
      <c r="G49" s="56"/>
      <c r="H49" s="57"/>
    </row>
    <row r="50" spans="1:8" s="58" customFormat="1" ht="12.75">
      <c r="A50" s="52"/>
      <c r="B50" s="53"/>
      <c r="C50" s="53"/>
      <c r="D50" s="53"/>
      <c r="E50" s="54"/>
      <c r="F50" s="54"/>
      <c r="G50" s="66"/>
      <c r="H50" s="56"/>
    </row>
    <row r="51" spans="1:8" s="58" customFormat="1" ht="12.75">
      <c r="A51" s="52"/>
      <c r="B51" s="53"/>
      <c r="C51" s="53"/>
      <c r="D51" s="53"/>
      <c r="E51" s="54"/>
      <c r="F51" s="54"/>
      <c r="G51" s="66"/>
      <c r="H51" s="56"/>
    </row>
    <row r="52" spans="1:8" s="58" customFormat="1" ht="12.75">
      <c r="A52" s="52"/>
      <c r="B52" s="53"/>
      <c r="C52" s="54"/>
      <c r="D52" s="52"/>
      <c r="E52" s="55"/>
      <c r="F52" s="56"/>
      <c r="G52" s="56"/>
      <c r="H52" s="57"/>
    </row>
    <row r="53" spans="1:8" s="58" customFormat="1" ht="12.75">
      <c r="A53" s="52"/>
      <c r="B53" s="53"/>
      <c r="C53" s="54"/>
      <c r="D53" s="52"/>
      <c r="E53" s="55"/>
      <c r="F53" s="56"/>
      <c r="G53" s="56"/>
      <c r="H53" s="57"/>
    </row>
    <row r="54" spans="1:8" s="58" customFormat="1" ht="12.75">
      <c r="A54" s="52"/>
      <c r="B54" s="53"/>
      <c r="C54" s="54"/>
      <c r="D54" s="54"/>
      <c r="E54" s="55"/>
      <c r="F54" s="56"/>
      <c r="G54" s="56"/>
      <c r="H54" s="57"/>
    </row>
    <row r="55" spans="1:8" s="58" customFormat="1" ht="12.75">
      <c r="A55" s="74"/>
      <c r="B55" s="53"/>
      <c r="C55" s="54"/>
      <c r="D55" s="54"/>
      <c r="E55" s="55"/>
      <c r="F55" s="56"/>
      <c r="G55" s="56"/>
      <c r="H55" s="57"/>
    </row>
    <row r="56" spans="1:8" s="58" customFormat="1" ht="12.75">
      <c r="A56" s="52"/>
      <c r="B56" s="53"/>
      <c r="C56" s="54"/>
      <c r="D56" s="54"/>
      <c r="E56" s="55"/>
      <c r="F56" s="56"/>
      <c r="G56" s="56"/>
      <c r="H56" s="57"/>
    </row>
    <row r="57" spans="1:8" s="58" customFormat="1" ht="12.75">
      <c r="A57" s="52"/>
      <c r="B57" s="53"/>
      <c r="C57" s="54"/>
      <c r="D57" s="54"/>
      <c r="E57" s="55"/>
      <c r="F57" s="56"/>
      <c r="G57" s="56"/>
      <c r="H57" s="57"/>
    </row>
    <row r="58" spans="1:8" s="58" customFormat="1" ht="12.75">
      <c r="A58" s="52"/>
      <c r="B58" s="53"/>
      <c r="C58" s="54"/>
      <c r="D58" s="54"/>
      <c r="E58" s="55"/>
      <c r="F58" s="56"/>
      <c r="G58" s="56"/>
      <c r="H58" s="57"/>
    </row>
    <row r="59" spans="1:8" s="58" customFormat="1" ht="12.75">
      <c r="A59" s="52"/>
      <c r="B59" s="53"/>
      <c r="C59" s="54"/>
      <c r="D59" s="54"/>
      <c r="E59" s="55"/>
      <c r="F59" s="56"/>
      <c r="G59" s="56"/>
      <c r="H59" s="57"/>
    </row>
    <row r="60" spans="1:8" s="58" customFormat="1" ht="12.75">
      <c r="A60" s="52"/>
      <c r="B60" s="53"/>
      <c r="C60" s="54"/>
      <c r="D60" s="54"/>
      <c r="E60" s="55"/>
      <c r="F60" s="56"/>
      <c r="G60" s="56"/>
      <c r="H60" s="57"/>
    </row>
    <row r="61" spans="1:8" s="58" customFormat="1" ht="12.75">
      <c r="A61" s="52"/>
      <c r="B61" s="53"/>
      <c r="C61" s="54"/>
      <c r="D61" s="54"/>
      <c r="E61" s="55"/>
      <c r="F61" s="56"/>
      <c r="G61" s="56"/>
      <c r="H61" s="57"/>
    </row>
    <row r="62" spans="1:8" s="58" customFormat="1" ht="12.75">
      <c r="A62" s="52"/>
      <c r="B62" s="53"/>
      <c r="C62" s="54"/>
      <c r="D62" s="54"/>
      <c r="E62" s="55"/>
      <c r="F62" s="56"/>
      <c r="G62" s="56"/>
      <c r="H62" s="57"/>
    </row>
    <row r="63" spans="1:8" s="58" customFormat="1" ht="12.75">
      <c r="A63" s="52"/>
      <c r="B63" s="53"/>
      <c r="C63" s="54"/>
      <c r="D63" s="54"/>
      <c r="E63" s="55"/>
      <c r="F63" s="56"/>
      <c r="G63" s="56"/>
      <c r="H63" s="57"/>
    </row>
    <row r="64" spans="1:8" s="58" customFormat="1" ht="12.75">
      <c r="A64" s="52"/>
      <c r="B64" s="53"/>
      <c r="C64" s="54"/>
      <c r="D64" s="54"/>
      <c r="E64" s="55"/>
      <c r="F64" s="56"/>
      <c r="G64" s="56"/>
      <c r="H64" s="57"/>
    </row>
    <row r="65" spans="1:8" s="58" customFormat="1" ht="12.75">
      <c r="A65" s="52"/>
      <c r="B65" s="53"/>
      <c r="C65" s="54"/>
      <c r="D65" s="52"/>
      <c r="E65" s="55"/>
      <c r="F65" s="56"/>
      <c r="G65" s="56"/>
      <c r="H65" s="57"/>
    </row>
    <row r="66" spans="1:8" s="58" customFormat="1" ht="12.75">
      <c r="A66" s="92"/>
      <c r="B66" s="53"/>
      <c r="C66" s="54"/>
      <c r="D66" s="54"/>
      <c r="E66" s="55"/>
      <c r="F66" s="56"/>
      <c r="G66" s="56"/>
      <c r="H66" s="57"/>
    </row>
    <row r="67" spans="1:8" s="58" customFormat="1" ht="12.75">
      <c r="A67" s="52"/>
      <c r="B67" s="53"/>
      <c r="C67" s="54"/>
      <c r="D67" s="54"/>
      <c r="E67" s="55"/>
      <c r="F67" s="56"/>
      <c r="G67" s="33"/>
      <c r="H67" s="57"/>
    </row>
    <row r="68" spans="1:8" s="58" customFormat="1" ht="12.75">
      <c r="A68" s="52"/>
      <c r="B68" s="53"/>
      <c r="C68" s="54"/>
      <c r="D68" s="54"/>
      <c r="E68" s="55"/>
      <c r="F68" s="56"/>
      <c r="G68" s="56"/>
      <c r="H68" s="57"/>
    </row>
    <row r="69" spans="1:8" s="58" customFormat="1" ht="12.75">
      <c r="A69" s="52"/>
      <c r="B69" s="53"/>
      <c r="C69" s="54"/>
      <c r="D69" s="54"/>
      <c r="E69" s="55"/>
      <c r="F69" s="56"/>
      <c r="G69" s="56"/>
      <c r="H69" s="57"/>
    </row>
    <row r="70" spans="1:8" s="58" customFormat="1" ht="12.75">
      <c r="A70" s="52"/>
      <c r="B70" s="53"/>
      <c r="C70" s="54"/>
      <c r="D70" s="54"/>
      <c r="E70" s="55"/>
      <c r="F70" s="56"/>
      <c r="G70" s="56"/>
      <c r="H70" s="57"/>
    </row>
    <row r="71" spans="1:8" s="58" customFormat="1" ht="12.75">
      <c r="A71" s="52"/>
      <c r="B71" s="53"/>
      <c r="C71" s="54"/>
      <c r="D71" s="54"/>
      <c r="E71" s="55"/>
      <c r="F71" s="56"/>
      <c r="G71" s="56"/>
      <c r="H71" s="57"/>
    </row>
    <row r="72" spans="1:8" s="58" customFormat="1" ht="12.75">
      <c r="A72" s="52"/>
      <c r="B72" s="53"/>
      <c r="C72" s="54"/>
      <c r="D72" s="54"/>
      <c r="E72" s="55"/>
      <c r="F72" s="56"/>
      <c r="G72" s="56"/>
      <c r="H72" s="57"/>
    </row>
    <row r="73" spans="1:9" s="58" customFormat="1" ht="12.75">
      <c r="A73" s="46"/>
      <c r="B73" s="11"/>
      <c r="C73" s="11"/>
      <c r="D73" s="18"/>
      <c r="E73" s="8"/>
      <c r="G73" s="33"/>
      <c r="H73" s="56"/>
      <c r="I73" s="57"/>
    </row>
    <row r="74" spans="1:9" s="58" customFormat="1" ht="12.75">
      <c r="A74" s="46"/>
      <c r="B74" s="11"/>
      <c r="C74" s="11"/>
      <c r="D74" s="18"/>
      <c r="E74" s="8"/>
      <c r="G74" s="33"/>
      <c r="H74" s="56"/>
      <c r="I74" s="57"/>
    </row>
    <row r="75" spans="1:8" s="58" customFormat="1" ht="12.75">
      <c r="A75" s="52"/>
      <c r="B75" s="53"/>
      <c r="C75" s="54"/>
      <c r="D75" s="54"/>
      <c r="E75" s="55"/>
      <c r="F75" s="56"/>
      <c r="G75" s="56"/>
      <c r="H75" s="57"/>
    </row>
    <row r="76" spans="1:8" s="58" customFormat="1" ht="12.75">
      <c r="A76" s="52"/>
      <c r="B76" s="53"/>
      <c r="C76" s="54"/>
      <c r="D76" s="54"/>
      <c r="E76" s="55"/>
      <c r="F76" s="56"/>
      <c r="G76" s="56"/>
      <c r="H76" s="57"/>
    </row>
    <row r="77" spans="1:8" s="58" customFormat="1" ht="12.75">
      <c r="A77" s="52"/>
      <c r="B77" s="53"/>
      <c r="C77" s="54"/>
      <c r="D77" s="54"/>
      <c r="E77" s="55"/>
      <c r="F77" s="56"/>
      <c r="G77" s="56"/>
      <c r="H77" s="57"/>
    </row>
    <row r="78" spans="1:8" s="58" customFormat="1" ht="12.75">
      <c r="A78" s="52"/>
      <c r="B78" s="53"/>
      <c r="C78" s="54"/>
      <c r="D78" s="54"/>
      <c r="E78" s="55"/>
      <c r="F78" s="56"/>
      <c r="G78" s="56"/>
      <c r="H78" s="57"/>
    </row>
    <row r="79" spans="1:8" s="58" customFormat="1" ht="12.75">
      <c r="A79" s="52"/>
      <c r="B79" s="53"/>
      <c r="C79" s="54"/>
      <c r="D79" s="54"/>
      <c r="E79" s="55"/>
      <c r="F79" s="56"/>
      <c r="G79" s="56"/>
      <c r="H79" s="57"/>
    </row>
    <row r="80" spans="1:8" s="58" customFormat="1" ht="12.75">
      <c r="A80" s="52"/>
      <c r="B80" s="53"/>
      <c r="C80" s="54"/>
      <c r="D80" s="54"/>
      <c r="E80" s="55"/>
      <c r="F80" s="56"/>
      <c r="H80" s="57"/>
    </row>
    <row r="81" spans="1:8" s="58" customFormat="1" ht="12.75">
      <c r="A81" s="52"/>
      <c r="B81" s="53"/>
      <c r="C81" s="54"/>
      <c r="D81" s="54"/>
      <c r="E81" s="55"/>
      <c r="F81" s="56"/>
      <c r="H81" s="57"/>
    </row>
    <row r="82" spans="1:8" s="58" customFormat="1" ht="12.75">
      <c r="A82" s="52"/>
      <c r="B82" s="53"/>
      <c r="C82" s="54"/>
      <c r="D82" s="54"/>
      <c r="E82" s="55"/>
      <c r="F82" s="56"/>
      <c r="G82" s="56"/>
      <c r="H82" s="57"/>
    </row>
    <row r="83" spans="1:8" s="58" customFormat="1" ht="12.75">
      <c r="A83" s="52"/>
      <c r="B83" s="53"/>
      <c r="C83" s="54"/>
      <c r="D83" s="54"/>
      <c r="E83" s="55"/>
      <c r="F83" s="56"/>
      <c r="G83" s="56"/>
      <c r="H83" s="57"/>
    </row>
    <row r="84" spans="1:2" ht="12.75">
      <c r="A84" s="93"/>
      <c r="B84" s="18"/>
    </row>
    <row r="85" spans="1:8" s="58" customFormat="1" ht="12.75">
      <c r="A85" s="52"/>
      <c r="B85" s="53"/>
      <c r="C85" s="54"/>
      <c r="D85" s="54"/>
      <c r="E85" s="55"/>
      <c r="F85" s="56"/>
      <c r="G85" s="56"/>
      <c r="H85" s="57"/>
    </row>
    <row r="86" spans="1:8" s="58" customFormat="1" ht="12.75">
      <c r="A86" s="52"/>
      <c r="B86" s="53"/>
      <c r="C86" s="54"/>
      <c r="D86" s="54"/>
      <c r="E86" s="55"/>
      <c r="F86" s="56"/>
      <c r="G86" s="56"/>
      <c r="H86" s="57"/>
    </row>
    <row r="87" spans="1:8" s="58" customFormat="1" ht="12.75">
      <c r="A87" s="52"/>
      <c r="B87" s="53"/>
      <c r="C87" s="54"/>
      <c r="D87" s="54"/>
      <c r="E87" s="55"/>
      <c r="F87" s="56"/>
      <c r="G87" s="56"/>
      <c r="H87" s="57"/>
    </row>
    <row r="88" spans="1:8" s="58" customFormat="1" ht="12.75">
      <c r="A88" s="52"/>
      <c r="B88" s="53"/>
      <c r="C88" s="54"/>
      <c r="D88" s="54"/>
      <c r="E88" s="55"/>
      <c r="F88" s="56"/>
      <c r="G88" s="56"/>
      <c r="H88" s="57"/>
    </row>
    <row r="89" ht="12.75">
      <c r="A89" s="73"/>
    </row>
    <row r="90" spans="1:5" s="18" customFormat="1" ht="12.75">
      <c r="A90" s="93"/>
      <c r="C90" s="8"/>
      <c r="D90" s="8"/>
      <c r="E90" s="8"/>
    </row>
    <row r="91" ht="12.75">
      <c r="A91" s="73"/>
    </row>
    <row r="92" ht="12.75">
      <c r="A92" s="73"/>
    </row>
    <row r="93" ht="12.75">
      <c r="A93" s="73"/>
    </row>
    <row r="94" ht="12.75">
      <c r="A94" s="73"/>
    </row>
    <row r="95" ht="12.75">
      <c r="A95" s="73"/>
    </row>
    <row r="96" ht="12.75">
      <c r="A96" s="73"/>
    </row>
    <row r="97" ht="12.75">
      <c r="A97" s="73"/>
    </row>
    <row r="98" ht="12.75">
      <c r="A98" s="73"/>
    </row>
    <row r="99" ht="12.75">
      <c r="A99" s="73"/>
    </row>
    <row r="100" ht="12.75">
      <c r="A100" s="73"/>
    </row>
    <row r="101" ht="12.75">
      <c r="A101" s="93"/>
    </row>
    <row r="102" ht="12.75">
      <c r="A102" s="73"/>
    </row>
    <row r="103" spans="1:7" ht="12.75">
      <c r="A103" s="73"/>
      <c r="G103" s="94"/>
    </row>
    <row r="104" spans="1:7" ht="12.75">
      <c r="A104" s="73"/>
      <c r="G104" s="94"/>
    </row>
    <row r="105" spans="1:7" ht="12.75">
      <c r="A105" s="73"/>
      <c r="G105" s="94"/>
    </row>
    <row r="106" spans="1:8" s="58" customFormat="1" ht="12.75">
      <c r="A106" s="52"/>
      <c r="B106" s="53"/>
      <c r="C106" s="54"/>
      <c r="D106" s="54"/>
      <c r="E106" s="55"/>
      <c r="F106" s="56"/>
      <c r="G106" s="95"/>
      <c r="H106" s="57"/>
    </row>
    <row r="107" spans="1:8" s="58" customFormat="1" ht="12.75">
      <c r="A107" s="52"/>
      <c r="B107" s="53"/>
      <c r="C107" s="54"/>
      <c r="D107" s="54"/>
      <c r="E107" s="55"/>
      <c r="F107" s="56"/>
      <c r="G107" s="95"/>
      <c r="H107" s="57"/>
    </row>
    <row r="108" spans="1:8" s="58" customFormat="1" ht="12.75">
      <c r="A108" s="52"/>
      <c r="B108" s="53"/>
      <c r="C108" s="54"/>
      <c r="D108" s="54"/>
      <c r="E108" s="55"/>
      <c r="F108" s="56"/>
      <c r="G108" s="95"/>
      <c r="H108" s="57"/>
    </row>
    <row r="109" spans="1:8" s="63" customFormat="1" ht="12.75">
      <c r="A109" s="52"/>
      <c r="B109" s="64"/>
      <c r="C109" s="65"/>
      <c r="D109" s="65"/>
      <c r="E109" s="66"/>
      <c r="F109" s="67">
        <f>SUM(F6:F107)</f>
        <v>0</v>
      </c>
      <c r="G109" s="67">
        <f>SUM(G6:G108)</f>
        <v>0</v>
      </c>
      <c r="H109" s="68"/>
    </row>
    <row r="110" spans="1:8" s="58" customFormat="1" ht="12.75">
      <c r="A110" s="52"/>
      <c r="B110" s="53"/>
      <c r="C110" s="54"/>
      <c r="D110" s="54"/>
      <c r="E110" s="55"/>
      <c r="F110" s="69"/>
      <c r="G110" s="70" t="s">
        <v>58</v>
      </c>
      <c r="H110" s="71">
        <f>G109-F109</f>
        <v>0</v>
      </c>
    </row>
    <row r="111" spans="1:8" s="18" customFormat="1" ht="12.75">
      <c r="A111" s="40"/>
      <c r="B111" s="11"/>
      <c r="C111" s="10"/>
      <c r="D111" s="10"/>
      <c r="E111" s="8"/>
      <c r="F111" s="41"/>
      <c r="G111" s="41"/>
      <c r="H111" s="42"/>
    </row>
    <row r="112" spans="1:8" s="18" customFormat="1" ht="12.75">
      <c r="A112" s="40"/>
      <c r="B112" s="11"/>
      <c r="C112" s="10"/>
      <c r="D112" s="10"/>
      <c r="E112" s="8"/>
      <c r="F112" s="41"/>
      <c r="G112" s="41"/>
      <c r="H112" s="42"/>
    </row>
    <row r="113" spans="1:8" s="18" customFormat="1" ht="12.75">
      <c r="A113" s="40"/>
      <c r="B113" s="11"/>
      <c r="C113" s="10"/>
      <c r="D113" s="10"/>
      <c r="E113" s="8"/>
      <c r="F113" s="41"/>
      <c r="G113" s="41"/>
      <c r="H113" s="42"/>
    </row>
    <row r="114" spans="1:8" s="18" customFormat="1" ht="12.75">
      <c r="A114" s="40"/>
      <c r="B114" s="11"/>
      <c r="C114" s="10"/>
      <c r="D114" s="10"/>
      <c r="E114" s="8"/>
      <c r="F114" s="41"/>
      <c r="G114" s="41"/>
      <c r="H114" s="42"/>
    </row>
    <row r="115" spans="1:8" s="18" customFormat="1" ht="12.75">
      <c r="A115" s="40"/>
      <c r="B115" s="11"/>
      <c r="C115" s="10"/>
      <c r="D115" s="10"/>
      <c r="E115" s="8"/>
      <c r="F115" s="41"/>
      <c r="G115" s="41"/>
      <c r="H115" s="42"/>
    </row>
    <row r="116" spans="1:8" s="18" customFormat="1" ht="12.75">
      <c r="A116" s="40"/>
      <c r="B116" s="11"/>
      <c r="C116" s="10"/>
      <c r="D116" s="10"/>
      <c r="E116" s="8"/>
      <c r="F116" s="41"/>
      <c r="G116" s="41"/>
      <c r="H116" s="42"/>
    </row>
    <row r="117" spans="1:8" s="18" customFormat="1" ht="12.75">
      <c r="A117" s="40"/>
      <c r="B117" s="11"/>
      <c r="C117" s="10"/>
      <c r="D117" s="10"/>
      <c r="E117" s="8"/>
      <c r="F117" s="41"/>
      <c r="G117" s="41"/>
      <c r="H117" s="42"/>
    </row>
    <row r="118" spans="1:8" s="18" customFormat="1" ht="12.75">
      <c r="A118" s="40"/>
      <c r="B118" s="11"/>
      <c r="C118" s="10"/>
      <c r="D118" s="10"/>
      <c r="E118" s="8"/>
      <c r="F118" s="41"/>
      <c r="G118" s="41"/>
      <c r="H118" s="42"/>
    </row>
    <row r="119" spans="1:8" s="18" customFormat="1" ht="12.75">
      <c r="A119" s="40"/>
      <c r="B119" s="11"/>
      <c r="C119" s="10"/>
      <c r="D119" s="10"/>
      <c r="E119" s="8"/>
      <c r="F119" s="41"/>
      <c r="G119" s="41"/>
      <c r="H119" s="42"/>
    </row>
    <row r="120" spans="1:8" s="18" customFormat="1" ht="12.75">
      <c r="A120" s="40"/>
      <c r="B120" s="11"/>
      <c r="C120" s="10"/>
      <c r="D120" s="10"/>
      <c r="E120" s="8"/>
      <c r="F120" s="41"/>
      <c r="G120" s="41"/>
      <c r="H120" s="42"/>
    </row>
    <row r="121" spans="1:8" s="18" customFormat="1" ht="12.75">
      <c r="A121" s="40"/>
      <c r="B121" s="11"/>
      <c r="C121" s="10"/>
      <c r="D121" s="10"/>
      <c r="E121" s="8"/>
      <c r="F121" s="41"/>
      <c r="G121" s="41"/>
      <c r="H121" s="42"/>
    </row>
    <row r="122" spans="1:8" s="18" customFormat="1" ht="12.75">
      <c r="A122" s="40"/>
      <c r="B122" s="11"/>
      <c r="C122" s="10"/>
      <c r="D122" s="10"/>
      <c r="E122" s="8"/>
      <c r="F122" s="41"/>
      <c r="G122" s="41"/>
      <c r="H122" s="42"/>
    </row>
    <row r="123" spans="1:8" s="18" customFormat="1" ht="12.75">
      <c r="A123" s="40"/>
      <c r="B123" s="11"/>
      <c r="C123" s="10"/>
      <c r="D123" s="10"/>
      <c r="E123" s="8"/>
      <c r="F123" s="41"/>
      <c r="G123" s="41"/>
      <c r="H123" s="42"/>
    </row>
    <row r="124" spans="1:8" s="18" customFormat="1" ht="12.75">
      <c r="A124" s="40"/>
      <c r="B124" s="11"/>
      <c r="C124" s="10"/>
      <c r="D124" s="10"/>
      <c r="E124" s="8"/>
      <c r="F124" s="41"/>
      <c r="G124" s="41"/>
      <c r="H124" s="42"/>
    </row>
    <row r="125" spans="1:8" s="18" customFormat="1" ht="12.75">
      <c r="A125" s="40"/>
      <c r="B125" s="11"/>
      <c r="C125" s="10"/>
      <c r="D125" s="10"/>
      <c r="E125" s="8"/>
      <c r="F125" s="41"/>
      <c r="G125" s="41"/>
      <c r="H125" s="42"/>
    </row>
    <row r="126" spans="1:8" s="18" customFormat="1" ht="12.75">
      <c r="A126" s="40"/>
      <c r="B126" s="11"/>
      <c r="C126" s="10"/>
      <c r="D126" s="10"/>
      <c r="E126" s="8"/>
      <c r="F126" s="41"/>
      <c r="G126" s="41"/>
      <c r="H126" s="42"/>
    </row>
    <row r="127" spans="1:8" s="18" customFormat="1" ht="12.75">
      <c r="A127" s="40"/>
      <c r="B127" s="11"/>
      <c r="C127" s="10"/>
      <c r="D127" s="10"/>
      <c r="E127" s="8"/>
      <c r="F127" s="41"/>
      <c r="G127" s="41"/>
      <c r="H127" s="42"/>
    </row>
    <row r="128" spans="1:8" s="18" customFormat="1" ht="12.75">
      <c r="A128" s="40"/>
      <c r="B128" s="11"/>
      <c r="C128" s="10"/>
      <c r="D128" s="10"/>
      <c r="E128" s="8"/>
      <c r="F128" s="41"/>
      <c r="G128" s="41"/>
      <c r="H128" s="42"/>
    </row>
    <row r="129" spans="1:8" s="18" customFormat="1" ht="12.75">
      <c r="A129" s="40"/>
      <c r="B129" s="11"/>
      <c r="C129" s="10"/>
      <c r="D129" s="10"/>
      <c r="E129" s="8"/>
      <c r="F129" s="41"/>
      <c r="G129" s="41"/>
      <c r="H129" s="42"/>
    </row>
    <row r="130" spans="1:8" s="18" customFormat="1" ht="12.75">
      <c r="A130" s="40"/>
      <c r="B130" s="11"/>
      <c r="C130" s="10"/>
      <c r="D130" s="10"/>
      <c r="E130" s="8"/>
      <c r="F130" s="41"/>
      <c r="G130" s="41"/>
      <c r="H130" s="42"/>
    </row>
    <row r="131" spans="1:8" s="18" customFormat="1" ht="12.75">
      <c r="A131" s="40"/>
      <c r="B131" s="11"/>
      <c r="C131" s="10"/>
      <c r="D131" s="10"/>
      <c r="E131" s="8"/>
      <c r="F131" s="41"/>
      <c r="G131" s="41"/>
      <c r="H131" s="42"/>
    </row>
    <row r="132" spans="1:8" s="18" customFormat="1" ht="12.75">
      <c r="A132" s="47"/>
      <c r="B132" s="11"/>
      <c r="C132" s="10"/>
      <c r="D132" s="10"/>
      <c r="E132" s="8"/>
      <c r="F132" s="12"/>
      <c r="G132" s="41"/>
      <c r="H132" s="42"/>
    </row>
    <row r="133" spans="1:8" s="18" customFormat="1" ht="12.75">
      <c r="A133" s="47"/>
      <c r="B133" s="11"/>
      <c r="C133" s="10"/>
      <c r="D133" s="10"/>
      <c r="E133" s="8"/>
      <c r="F133" s="12"/>
      <c r="G133" s="41"/>
      <c r="H133" s="42"/>
    </row>
    <row r="134" spans="1:5" s="18" customFormat="1" ht="12.75">
      <c r="A134" s="40"/>
      <c r="C134" s="8"/>
      <c r="D134" s="8"/>
      <c r="E134" s="8"/>
    </row>
    <row r="135" spans="1:8" s="18" customFormat="1" ht="12.75">
      <c r="A135" s="40"/>
      <c r="C135" s="8"/>
      <c r="D135" s="8"/>
      <c r="E135" s="8"/>
      <c r="F135" s="42"/>
      <c r="G135" s="42"/>
      <c r="H135" s="42"/>
    </row>
    <row r="136" spans="1:8" s="18" customFormat="1" ht="12.75">
      <c r="A136" s="40"/>
      <c r="C136" s="8"/>
      <c r="D136" s="8"/>
      <c r="E136" s="8"/>
      <c r="F136" s="42"/>
      <c r="G136" s="42"/>
      <c r="H136" s="42"/>
    </row>
    <row r="137" spans="1:8" s="18" customFormat="1" ht="12.75">
      <c r="A137" s="40"/>
      <c r="C137" s="8"/>
      <c r="D137" s="8"/>
      <c r="E137" s="8"/>
      <c r="F137" s="42"/>
      <c r="G137" s="42"/>
      <c r="H137" s="42"/>
    </row>
    <row r="138" spans="1:8" s="18" customFormat="1" ht="12.75">
      <c r="A138" s="40"/>
      <c r="C138" s="8"/>
      <c r="D138" s="8"/>
      <c r="E138" s="8"/>
      <c r="F138" s="42"/>
      <c r="G138" s="42"/>
      <c r="H138" s="42"/>
    </row>
    <row r="139" spans="1:8" s="18" customFormat="1" ht="12.75">
      <c r="A139" s="40"/>
      <c r="C139" s="8"/>
      <c r="D139" s="8"/>
      <c r="E139" s="8"/>
      <c r="F139" s="42"/>
      <c r="G139" s="42"/>
      <c r="H139" s="42"/>
    </row>
    <row r="140" spans="1:5" s="18" customFormat="1" ht="12.75">
      <c r="A140" s="40"/>
      <c r="C140" s="8"/>
      <c r="D140" s="8"/>
      <c r="E140" s="8"/>
    </row>
    <row r="141" spans="1:5" s="18" customFormat="1" ht="12.75">
      <c r="A141" s="40"/>
      <c r="C141" s="8"/>
      <c r="D141" s="8"/>
      <c r="E141" s="8"/>
    </row>
    <row r="142" spans="1:8" s="18" customFormat="1" ht="12.75">
      <c r="A142" s="40"/>
      <c r="C142" s="8"/>
      <c r="D142" s="8"/>
      <c r="E142" s="8"/>
      <c r="F142" s="42"/>
      <c r="G142" s="42"/>
      <c r="H142" s="42"/>
    </row>
    <row r="143" spans="1:8" s="18" customFormat="1" ht="12.75">
      <c r="A143" s="40"/>
      <c r="C143" s="8"/>
      <c r="D143" s="8"/>
      <c r="E143" s="8"/>
      <c r="F143" s="42"/>
      <c r="G143" s="42"/>
      <c r="H143" s="42"/>
    </row>
    <row r="144" spans="1:8" s="18" customFormat="1" ht="12.75">
      <c r="A144" s="40"/>
      <c r="C144" s="8"/>
      <c r="D144" s="8"/>
      <c r="E144" s="8"/>
      <c r="F144" s="42"/>
      <c r="G144" s="42"/>
      <c r="H144" s="42"/>
    </row>
    <row r="145" spans="1:8" s="18" customFormat="1" ht="12.75">
      <c r="A145" s="40"/>
      <c r="C145" s="8"/>
      <c r="D145" s="8"/>
      <c r="E145" s="8"/>
      <c r="F145" s="42"/>
      <c r="G145" s="42"/>
      <c r="H145" s="42"/>
    </row>
    <row r="146" spans="1:8" s="18" customFormat="1" ht="12.75">
      <c r="A146" s="40"/>
      <c r="C146" s="8"/>
      <c r="D146" s="8"/>
      <c r="E146" s="8"/>
      <c r="F146" s="42"/>
      <c r="G146" s="42"/>
      <c r="H146" s="42"/>
    </row>
    <row r="147" spans="1:8" s="18" customFormat="1" ht="12.75">
      <c r="A147" s="40"/>
      <c r="C147" s="8"/>
      <c r="D147" s="8"/>
      <c r="E147" s="8"/>
      <c r="F147" s="42"/>
      <c r="G147" s="42"/>
      <c r="H147" s="42"/>
    </row>
    <row r="148" spans="1:8" s="18" customFormat="1" ht="12.75">
      <c r="A148" s="40"/>
      <c r="C148" s="8"/>
      <c r="D148" s="8"/>
      <c r="E148" s="8"/>
      <c r="F148" s="42"/>
      <c r="G148" s="42"/>
      <c r="H148" s="42"/>
    </row>
    <row r="149" spans="1:8" s="18" customFormat="1" ht="12.75">
      <c r="A149" s="40"/>
      <c r="C149" s="8"/>
      <c r="D149" s="8"/>
      <c r="E149" s="8"/>
      <c r="F149" s="42"/>
      <c r="G149" s="42"/>
      <c r="H149" s="42"/>
    </row>
    <row r="150" spans="1:8" s="18" customFormat="1" ht="12.75">
      <c r="A150" s="40"/>
      <c r="C150" s="8"/>
      <c r="D150" s="8"/>
      <c r="E150" s="8"/>
      <c r="F150" s="42"/>
      <c r="G150" s="42"/>
      <c r="H150" s="42"/>
    </row>
    <row r="151" spans="1:8" s="18" customFormat="1" ht="12.75">
      <c r="A151" s="40"/>
      <c r="C151" s="8"/>
      <c r="D151" s="8"/>
      <c r="E151" s="8"/>
      <c r="F151" s="42"/>
      <c r="G151" s="42"/>
      <c r="H151" s="42"/>
    </row>
    <row r="152" spans="1:8" s="18" customFormat="1" ht="12.75">
      <c r="A152" s="40"/>
      <c r="C152" s="8"/>
      <c r="D152" s="8"/>
      <c r="E152" s="8"/>
      <c r="F152" s="42"/>
      <c r="G152" s="42"/>
      <c r="H152" s="42"/>
    </row>
    <row r="153" spans="1:8" s="18" customFormat="1" ht="12.75">
      <c r="A153" s="40"/>
      <c r="C153" s="8"/>
      <c r="D153" s="8"/>
      <c r="E153" s="8"/>
      <c r="F153" s="42"/>
      <c r="G153" s="42"/>
      <c r="H153" s="42"/>
    </row>
    <row r="154" spans="1:8" s="18" customFormat="1" ht="12.75">
      <c r="A154" s="40"/>
      <c r="C154" s="8"/>
      <c r="D154" s="8"/>
      <c r="E154" s="8"/>
      <c r="F154" s="42"/>
      <c r="G154" s="42"/>
      <c r="H154" s="42"/>
    </row>
    <row r="155" spans="1:8" s="18" customFormat="1" ht="12.75">
      <c r="A155" s="40"/>
      <c r="C155" s="8"/>
      <c r="D155" s="8"/>
      <c r="E155" s="8"/>
      <c r="F155" s="42"/>
      <c r="G155" s="42"/>
      <c r="H155" s="42"/>
    </row>
    <row r="156" spans="1:8" s="18" customFormat="1" ht="12.75">
      <c r="A156" s="40"/>
      <c r="C156" s="8"/>
      <c r="D156" s="8"/>
      <c r="E156" s="8"/>
      <c r="F156" s="42"/>
      <c r="G156" s="42"/>
      <c r="H156" s="42"/>
    </row>
    <row r="157" spans="1:8" s="18" customFormat="1" ht="12.75">
      <c r="A157" s="40"/>
      <c r="C157" s="8"/>
      <c r="D157" s="8"/>
      <c r="E157" s="8"/>
      <c r="F157" s="42"/>
      <c r="G157" s="42"/>
      <c r="H157" s="42"/>
    </row>
    <row r="158" spans="1:8" s="18" customFormat="1" ht="12.75">
      <c r="A158" s="40"/>
      <c r="C158" s="8"/>
      <c r="D158" s="8"/>
      <c r="E158" s="8"/>
      <c r="F158" s="42"/>
      <c r="G158" s="42"/>
      <c r="H158" s="42"/>
    </row>
    <row r="159" spans="1:8" s="18" customFormat="1" ht="12.75">
      <c r="A159" s="40"/>
      <c r="C159" s="8"/>
      <c r="D159" s="8"/>
      <c r="E159" s="8"/>
      <c r="F159" s="42"/>
      <c r="G159" s="42"/>
      <c r="H159" s="42"/>
    </row>
    <row r="160" spans="1:8" s="18" customFormat="1" ht="12.75">
      <c r="A160" s="40"/>
      <c r="C160" s="8"/>
      <c r="D160" s="8"/>
      <c r="E160" s="8"/>
      <c r="F160" s="42"/>
      <c r="G160" s="42"/>
      <c r="H160" s="42"/>
    </row>
    <row r="161" spans="1:8" s="18" customFormat="1" ht="12.75">
      <c r="A161" s="40"/>
      <c r="C161" s="8"/>
      <c r="D161" s="8"/>
      <c r="E161" s="8"/>
      <c r="F161" s="42"/>
      <c r="G161" s="42"/>
      <c r="H161" s="42"/>
    </row>
    <row r="162" spans="1:8" s="18" customFormat="1" ht="12.75">
      <c r="A162" s="40"/>
      <c r="C162" s="8"/>
      <c r="D162" s="8"/>
      <c r="E162" s="8"/>
      <c r="F162" s="42"/>
      <c r="G162" s="42"/>
      <c r="H162" s="42"/>
    </row>
    <row r="163" spans="1:8" s="18" customFormat="1" ht="12.75">
      <c r="A163" s="40"/>
      <c r="C163" s="8"/>
      <c r="D163" s="8"/>
      <c r="E163" s="8"/>
      <c r="F163" s="42"/>
      <c r="G163" s="42"/>
      <c r="H163" s="42"/>
    </row>
    <row r="164" spans="1:8" s="18" customFormat="1" ht="12.75">
      <c r="A164" s="40"/>
      <c r="C164" s="8"/>
      <c r="D164" s="8"/>
      <c r="E164" s="8"/>
      <c r="F164" s="42"/>
      <c r="G164" s="42"/>
      <c r="H164" s="42"/>
    </row>
    <row r="165" spans="1:8" s="18" customFormat="1" ht="12.75">
      <c r="A165" s="40"/>
      <c r="C165" s="8"/>
      <c r="D165" s="8"/>
      <c r="E165" s="8"/>
      <c r="F165" s="42"/>
      <c r="G165" s="42"/>
      <c r="H165" s="42"/>
    </row>
    <row r="166" spans="1:8" s="18" customFormat="1" ht="12.75">
      <c r="A166" s="40"/>
      <c r="C166" s="8"/>
      <c r="D166" s="8"/>
      <c r="E166" s="8"/>
      <c r="F166" s="42"/>
      <c r="G166" s="42"/>
      <c r="H166" s="42"/>
    </row>
    <row r="167" spans="1:8" s="18" customFormat="1" ht="12.75">
      <c r="A167" s="40"/>
      <c r="C167" s="8"/>
      <c r="D167" s="8"/>
      <c r="E167" s="8"/>
      <c r="F167" s="42"/>
      <c r="G167" s="42"/>
      <c r="H167" s="42"/>
    </row>
    <row r="168" spans="1:8" s="18" customFormat="1" ht="12.75">
      <c r="A168" s="40"/>
      <c r="C168" s="8"/>
      <c r="D168" s="8"/>
      <c r="E168" s="8"/>
      <c r="F168" s="42"/>
      <c r="G168" s="42"/>
      <c r="H168" s="42"/>
    </row>
    <row r="169" spans="1:8" s="18" customFormat="1" ht="12.75">
      <c r="A169" s="40"/>
      <c r="C169" s="8"/>
      <c r="D169" s="8"/>
      <c r="E169" s="8"/>
      <c r="F169" s="42"/>
      <c r="H169" s="42"/>
    </row>
    <row r="170" spans="1:8" s="18" customFormat="1" ht="12.75">
      <c r="A170" s="40"/>
      <c r="C170" s="8"/>
      <c r="D170" s="8"/>
      <c r="E170" s="8"/>
      <c r="F170" s="42"/>
      <c r="H170" s="42"/>
    </row>
    <row r="171" spans="1:8" s="18" customFormat="1" ht="12.75">
      <c r="A171" s="40"/>
      <c r="C171" s="8"/>
      <c r="D171" s="8"/>
      <c r="E171" s="8"/>
      <c r="F171" s="42"/>
      <c r="H171" s="42"/>
    </row>
    <row r="172" spans="1:8" s="18" customFormat="1" ht="12.75">
      <c r="A172" s="40"/>
      <c r="C172" s="8"/>
      <c r="D172" s="8"/>
      <c r="E172" s="8"/>
      <c r="F172" s="42"/>
      <c r="H172" s="42"/>
    </row>
    <row r="173" spans="1:8" s="18" customFormat="1" ht="12.75">
      <c r="A173" s="40"/>
      <c r="C173" s="8"/>
      <c r="D173" s="8"/>
      <c r="E173" s="8"/>
      <c r="F173" s="42"/>
      <c r="H173" s="42"/>
    </row>
    <row r="174" spans="1:8" s="18" customFormat="1" ht="12.75">
      <c r="A174" s="40"/>
      <c r="C174" s="8"/>
      <c r="D174" s="8"/>
      <c r="E174" s="8"/>
      <c r="F174" s="42"/>
      <c r="H174" s="42"/>
    </row>
    <row r="175" spans="1:8" s="18" customFormat="1" ht="12.75">
      <c r="A175" s="40"/>
      <c r="C175" s="8"/>
      <c r="D175" s="8"/>
      <c r="E175" s="8"/>
      <c r="F175" s="42"/>
      <c r="H175" s="42"/>
    </row>
    <row r="176" spans="1:8" s="18" customFormat="1" ht="12.75">
      <c r="A176" s="40"/>
      <c r="C176" s="8"/>
      <c r="D176" s="8"/>
      <c r="E176" s="8"/>
      <c r="F176" s="42"/>
      <c r="H176" s="42"/>
    </row>
    <row r="177" spans="1:8" s="18" customFormat="1" ht="12.75">
      <c r="A177" s="40"/>
      <c r="C177" s="8"/>
      <c r="D177" s="8"/>
      <c r="E177" s="8"/>
      <c r="F177" s="42"/>
      <c r="H177" s="42"/>
    </row>
    <row r="178" spans="1:8" s="18" customFormat="1" ht="12.75">
      <c r="A178" s="40"/>
      <c r="C178" s="8"/>
      <c r="D178" s="8"/>
      <c r="E178" s="8"/>
      <c r="F178" s="42"/>
      <c r="H178" s="42"/>
    </row>
    <row r="179" spans="1:8" s="18" customFormat="1" ht="12.75">
      <c r="A179" s="40"/>
      <c r="C179" s="8"/>
      <c r="D179" s="8"/>
      <c r="E179" s="8"/>
      <c r="F179" s="42"/>
      <c r="H179" s="42"/>
    </row>
    <row r="180" spans="1:8" s="18" customFormat="1" ht="12.75">
      <c r="A180" s="40"/>
      <c r="C180" s="8"/>
      <c r="D180" s="8"/>
      <c r="E180" s="8"/>
      <c r="F180" s="42"/>
      <c r="H180" s="42"/>
    </row>
    <row r="181" spans="1:8" s="18" customFormat="1" ht="12.75">
      <c r="A181" s="40"/>
      <c r="C181" s="8"/>
      <c r="D181" s="8"/>
      <c r="E181" s="8"/>
      <c r="F181" s="42"/>
      <c r="H181" s="42"/>
    </row>
    <row r="182" spans="1:8" s="18" customFormat="1" ht="12.75">
      <c r="A182" s="40"/>
      <c r="C182" s="8"/>
      <c r="D182" s="8"/>
      <c r="E182" s="8"/>
      <c r="F182" s="42"/>
      <c r="H182" s="42"/>
    </row>
    <row r="183" spans="1:8" s="18" customFormat="1" ht="12.75">
      <c r="A183" s="40"/>
      <c r="C183" s="8"/>
      <c r="D183" s="8"/>
      <c r="E183" s="8"/>
      <c r="F183" s="42"/>
      <c r="H183" s="42"/>
    </row>
    <row r="184" spans="1:8" s="18" customFormat="1" ht="12.75">
      <c r="A184" s="40"/>
      <c r="C184" s="8"/>
      <c r="D184" s="8"/>
      <c r="E184" s="8"/>
      <c r="F184" s="42"/>
      <c r="H184" s="42"/>
    </row>
    <row r="185" spans="1:8" s="18" customFormat="1" ht="12.75">
      <c r="A185" s="40"/>
      <c r="C185" s="8"/>
      <c r="D185" s="8"/>
      <c r="E185" s="8"/>
      <c r="F185" s="42"/>
      <c r="H185" s="42"/>
    </row>
    <row r="186" spans="1:8" s="18" customFormat="1" ht="12.75">
      <c r="A186" s="40"/>
      <c r="C186" s="8"/>
      <c r="D186" s="8"/>
      <c r="E186" s="8"/>
      <c r="F186" s="42"/>
      <c r="H186" s="42"/>
    </row>
    <row r="187" spans="1:8" s="18" customFormat="1" ht="12.75">
      <c r="A187" s="40"/>
      <c r="C187" s="8"/>
      <c r="D187" s="8"/>
      <c r="E187" s="8"/>
      <c r="F187" s="42"/>
      <c r="H187" s="42"/>
    </row>
    <row r="188" spans="1:8" s="18" customFormat="1" ht="12.75">
      <c r="A188" s="40"/>
      <c r="C188" s="8"/>
      <c r="D188" s="8"/>
      <c r="E188" s="8"/>
      <c r="F188" s="42"/>
      <c r="H188" s="42"/>
    </row>
    <row r="189" spans="1:8" s="18" customFormat="1" ht="12.75">
      <c r="A189" s="40"/>
      <c r="C189" s="8"/>
      <c r="D189" s="8"/>
      <c r="E189" s="8"/>
      <c r="F189" s="42"/>
      <c r="H189" s="42"/>
    </row>
    <row r="190" spans="1:8" s="18" customFormat="1" ht="12.75">
      <c r="A190" s="40"/>
      <c r="C190" s="8"/>
      <c r="D190" s="8"/>
      <c r="E190" s="8"/>
      <c r="F190" s="42"/>
      <c r="H190" s="42"/>
    </row>
    <row r="191" spans="1:8" s="18" customFormat="1" ht="12.75">
      <c r="A191" s="40"/>
      <c r="C191" s="8"/>
      <c r="D191" s="8"/>
      <c r="E191" s="8"/>
      <c r="F191" s="42"/>
      <c r="H191" s="42"/>
    </row>
    <row r="192" spans="1:8" s="18" customFormat="1" ht="12.75">
      <c r="A192" s="40"/>
      <c r="C192" s="8"/>
      <c r="D192" s="8"/>
      <c r="E192" s="8"/>
      <c r="F192" s="42"/>
      <c r="H192" s="42"/>
    </row>
    <row r="193" spans="1:8" s="18" customFormat="1" ht="12.75">
      <c r="A193" s="40"/>
      <c r="C193" s="8"/>
      <c r="D193" s="8"/>
      <c r="E193" s="8"/>
      <c r="F193" s="42"/>
      <c r="H193" s="42"/>
    </row>
    <row r="194" spans="1:8" s="18" customFormat="1" ht="12.75">
      <c r="A194" s="40"/>
      <c r="C194" s="8"/>
      <c r="D194" s="8"/>
      <c r="E194" s="8"/>
      <c r="F194" s="42"/>
      <c r="H194" s="42"/>
    </row>
    <row r="195" spans="1:8" s="18" customFormat="1" ht="12.75">
      <c r="A195" s="40"/>
      <c r="C195" s="8"/>
      <c r="D195" s="8"/>
      <c r="E195" s="8"/>
      <c r="F195" s="42"/>
      <c r="H195" s="42"/>
    </row>
    <row r="196" spans="1:8" s="18" customFormat="1" ht="12.75">
      <c r="A196" s="40"/>
      <c r="C196" s="8"/>
      <c r="D196" s="8"/>
      <c r="E196" s="8"/>
      <c r="F196" s="42"/>
      <c r="H196" s="42"/>
    </row>
    <row r="197" spans="1:8" ht="12.75">
      <c r="A197" s="7"/>
      <c r="F197" s="6"/>
      <c r="H197" s="6"/>
    </row>
    <row r="198" spans="1:8" ht="12.75">
      <c r="A198" s="7"/>
      <c r="F198" s="6"/>
      <c r="H198" s="6"/>
    </row>
    <row r="199" spans="1:8" ht="12.75">
      <c r="A199" s="7"/>
      <c r="F199" s="6"/>
      <c r="H199" s="6"/>
    </row>
    <row r="200" spans="1:8" ht="12.75">
      <c r="A200" s="7"/>
      <c r="F200" s="6"/>
      <c r="H200" s="6"/>
    </row>
    <row r="201" spans="1:8" ht="12.75">
      <c r="A201" s="7"/>
      <c r="F201" s="6"/>
      <c r="H201" s="6"/>
    </row>
    <row r="202" spans="1:8" ht="12.75">
      <c r="A202" s="7"/>
      <c r="F202" s="6"/>
      <c r="H202" s="6"/>
    </row>
    <row r="203" spans="1:8" ht="12.75">
      <c r="A203" s="7"/>
      <c r="F203" s="6"/>
      <c r="H203" s="6"/>
    </row>
    <row r="204" spans="1:8" ht="12.75">
      <c r="A204" s="7"/>
      <c r="F204" s="6"/>
      <c r="H204" s="6"/>
    </row>
    <row r="205" spans="1:8" ht="12.75">
      <c r="A205" s="7"/>
      <c r="F205" s="6"/>
      <c r="H205" s="6"/>
    </row>
    <row r="206" spans="1:8" ht="12.75">
      <c r="A206" s="7"/>
      <c r="F206" s="6"/>
      <c r="H206" s="6"/>
    </row>
    <row r="207" spans="1:8" ht="12.75">
      <c r="A207" s="7"/>
      <c r="F207" s="6"/>
      <c r="H207" s="6"/>
    </row>
    <row r="208" spans="1:8" ht="12.75">
      <c r="A208" s="7"/>
      <c r="F208" s="6"/>
      <c r="H208" s="6"/>
    </row>
    <row r="209" spans="6:8" ht="12.75">
      <c r="F209" s="6"/>
      <c r="H209" s="6"/>
    </row>
    <row r="210" spans="6:8" ht="12.75">
      <c r="F210" s="6"/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</sheetData>
  <sheetProtection/>
  <mergeCells count="1">
    <mergeCell ref="A1:H1"/>
  </mergeCells>
  <printOptions/>
  <pageMargins left="0.5" right="0.5" top="0.5" bottom="0.5" header="0" footer="0"/>
  <pageSetup fitToHeight="0" fitToWidth="1" horizontalDpi="600" verticalDpi="6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zoomScale="130" zoomScaleNormal="130" zoomScalePageLayoutView="0" workbookViewId="0" topLeftCell="A7">
      <selection activeCell="E68" sqref="E68"/>
    </sheetView>
  </sheetViews>
  <sheetFormatPr defaultColWidth="0" defaultRowHeight="12.75"/>
  <cols>
    <col min="1" max="1" width="4.57421875" style="0" customWidth="1"/>
    <col min="2" max="2" width="50.57421875" style="151" customWidth="1"/>
    <col min="3" max="3" width="7.57421875" style="151" customWidth="1"/>
    <col min="4" max="4" width="10.140625" style="212" bestFit="1" customWidth="1"/>
    <col min="5" max="5" width="10.140625" style="212" customWidth="1"/>
    <col min="6" max="6" width="11.8515625" style="212" customWidth="1"/>
    <col min="7" max="16384" width="0" style="0" hidden="1" customWidth="1"/>
  </cols>
  <sheetData>
    <row r="1" spans="1:6" ht="25.5" customHeight="1" thickBot="1" thickTop="1">
      <c r="A1" s="282" t="s">
        <v>171</v>
      </c>
      <c r="B1" s="282"/>
      <c r="C1" s="282"/>
      <c r="D1" s="282"/>
      <c r="E1" s="282"/>
      <c r="F1" s="283"/>
    </row>
    <row r="2" spans="1:6" ht="13.5" thickTop="1">
      <c r="A2" s="284" t="s">
        <v>172</v>
      </c>
      <c r="B2" s="284"/>
      <c r="C2" s="284"/>
      <c r="D2" s="284"/>
      <c r="E2" s="284"/>
      <c r="F2" s="284"/>
    </row>
    <row r="3" spans="1:6" ht="12.75">
      <c r="A3" s="284"/>
      <c r="B3" s="284"/>
      <c r="C3" s="284"/>
      <c r="D3" s="284"/>
      <c r="E3" s="284"/>
      <c r="F3" s="284"/>
    </row>
    <row r="4" spans="1:6" ht="12.75">
      <c r="A4" s="209" t="s">
        <v>73</v>
      </c>
      <c r="B4" s="210"/>
      <c r="C4" s="210"/>
      <c r="D4" s="211"/>
      <c r="E4" s="211"/>
      <c r="F4" s="211"/>
    </row>
    <row r="5" spans="2:3" ht="12.75">
      <c r="B5" s="135"/>
      <c r="C5" s="135"/>
    </row>
    <row r="6" spans="2:5" ht="12.75">
      <c r="B6" s="135" t="s">
        <v>173</v>
      </c>
      <c r="C6" s="135"/>
      <c r="E6" s="213">
        <f>SUM(D7:D11)</f>
        <v>17100</v>
      </c>
    </row>
    <row r="7" spans="2:5" ht="12.75">
      <c r="B7" s="214" t="s">
        <v>174</v>
      </c>
      <c r="C7" s="214"/>
      <c r="D7" s="212">
        <v>17100</v>
      </c>
      <c r="E7" s="213"/>
    </row>
    <row r="8" spans="2:5" ht="12.75">
      <c r="B8" s="141" t="s">
        <v>175</v>
      </c>
      <c r="C8" s="141"/>
      <c r="D8" s="212">
        <v>0</v>
      </c>
      <c r="E8" s="213"/>
    </row>
    <row r="9" spans="2:5" ht="12.75">
      <c r="B9" s="141" t="s">
        <v>176</v>
      </c>
      <c r="C9" s="141"/>
      <c r="D9" s="212">
        <v>0</v>
      </c>
      <c r="E9" s="213"/>
    </row>
    <row r="10" spans="2:5" ht="12.75">
      <c r="B10" s="214" t="s">
        <v>177</v>
      </c>
      <c r="C10" s="214"/>
      <c r="D10" s="212">
        <v>0</v>
      </c>
      <c r="E10" s="213"/>
    </row>
    <row r="11" spans="2:5" ht="12.75">
      <c r="B11" s="214" t="s">
        <v>178</v>
      </c>
      <c r="C11" s="214"/>
      <c r="D11" s="212">
        <v>0</v>
      </c>
      <c r="E11" s="213"/>
    </row>
    <row r="12" spans="2:5" ht="12.75">
      <c r="B12" s="139"/>
      <c r="C12" s="139"/>
      <c r="E12" s="213"/>
    </row>
    <row r="13" spans="2:5" ht="12.75">
      <c r="B13" s="135" t="s">
        <v>159</v>
      </c>
      <c r="C13" s="135"/>
      <c r="E13" s="213">
        <f>SUM(D14:D16)</f>
        <v>9200</v>
      </c>
    </row>
    <row r="14" spans="1:5" ht="12.75">
      <c r="A14" t="s">
        <v>179</v>
      </c>
      <c r="B14" s="146" t="s">
        <v>180</v>
      </c>
      <c r="C14" s="146"/>
      <c r="D14" s="212">
        <v>8750</v>
      </c>
      <c r="E14" s="213"/>
    </row>
    <row r="15" spans="2:5" ht="12.75">
      <c r="B15" s="146" t="s">
        <v>181</v>
      </c>
      <c r="C15" s="146"/>
      <c r="D15" s="212">
        <v>300</v>
      </c>
      <c r="E15" s="213"/>
    </row>
    <row r="16" spans="2:6" ht="12.75">
      <c r="B16" s="141" t="s">
        <v>182</v>
      </c>
      <c r="C16" s="141"/>
      <c r="D16" s="215">
        <v>150</v>
      </c>
      <c r="E16" s="213"/>
      <c r="F16" s="215"/>
    </row>
    <row r="17" spans="2:6" ht="12.75">
      <c r="B17" s="141"/>
      <c r="C17" s="141"/>
      <c r="D17" s="215"/>
      <c r="E17" s="213"/>
      <c r="F17" s="215"/>
    </row>
    <row r="18" spans="2:6" ht="12.75">
      <c r="B18" s="144" t="s">
        <v>75</v>
      </c>
      <c r="C18" s="144"/>
      <c r="D18" s="215"/>
      <c r="E18" s="213">
        <v>2210</v>
      </c>
      <c r="F18" s="215"/>
    </row>
    <row r="19" spans="2:6" ht="12.75">
      <c r="B19" s="145"/>
      <c r="C19" s="144"/>
      <c r="D19" s="215"/>
      <c r="E19" s="213"/>
      <c r="F19" s="215"/>
    </row>
    <row r="20" spans="2:5" ht="12.75">
      <c r="B20" s="216"/>
      <c r="C20" s="216"/>
      <c r="E20" s="213"/>
    </row>
    <row r="21" spans="2:5" ht="12.75">
      <c r="B21" s="216"/>
      <c r="C21" s="216"/>
      <c r="E21" s="213"/>
    </row>
    <row r="22" spans="2:5" ht="12.75">
      <c r="B22" s="141"/>
      <c r="C22" s="141"/>
      <c r="E22" s="213"/>
    </row>
    <row r="23" spans="2:5" ht="12.75">
      <c r="B23" s="135" t="s">
        <v>76</v>
      </c>
      <c r="C23" s="135"/>
      <c r="E23" s="213">
        <f>SUM(D24:D28)</f>
        <v>2700</v>
      </c>
    </row>
    <row r="24" spans="2:5" ht="12.75">
      <c r="B24" s="141" t="s">
        <v>77</v>
      </c>
      <c r="C24" s="141"/>
      <c r="D24" s="212">
        <v>0</v>
      </c>
      <c r="E24" s="213"/>
    </row>
    <row r="25" spans="2:5" ht="12.75">
      <c r="B25" s="141" t="s">
        <v>78</v>
      </c>
      <c r="C25" s="141"/>
      <c r="D25" s="212">
        <v>0</v>
      </c>
      <c r="E25" s="213"/>
    </row>
    <row r="26" spans="2:5" ht="12.75">
      <c r="B26" s="141" t="s">
        <v>79</v>
      </c>
      <c r="C26" s="141"/>
      <c r="D26" s="212">
        <v>1100</v>
      </c>
      <c r="E26" s="213"/>
    </row>
    <row r="27" spans="2:5" ht="12.75">
      <c r="B27" s="146" t="s">
        <v>80</v>
      </c>
      <c r="C27" s="146"/>
      <c r="D27" s="212">
        <v>1500</v>
      </c>
      <c r="E27" s="213"/>
    </row>
    <row r="28" spans="2:5" ht="12.75">
      <c r="B28" s="146" t="s">
        <v>183</v>
      </c>
      <c r="C28" s="146"/>
      <c r="D28" s="212">
        <v>100</v>
      </c>
      <c r="E28" s="213"/>
    </row>
    <row r="29" spans="2:5" ht="12.75">
      <c r="B29" s="147"/>
      <c r="C29" s="147"/>
      <c r="E29" s="213"/>
    </row>
    <row r="30" spans="2:5" ht="12.75">
      <c r="B30" s="135" t="s">
        <v>81</v>
      </c>
      <c r="C30" s="135"/>
      <c r="E30" s="213">
        <v>20</v>
      </c>
    </row>
    <row r="31" spans="2:5" ht="12.75">
      <c r="B31" s="135"/>
      <c r="C31" s="135"/>
      <c r="E31" s="213"/>
    </row>
    <row r="32" spans="2:5" ht="12.75">
      <c r="B32" s="214"/>
      <c r="C32" s="214"/>
      <c r="E32" s="213"/>
    </row>
    <row r="33" spans="1:6" s="149" customFormat="1" ht="12.75">
      <c r="A33" s="149" t="s">
        <v>184</v>
      </c>
      <c r="B33" s="135"/>
      <c r="C33" s="135"/>
      <c r="D33" s="213"/>
      <c r="E33" s="213"/>
      <c r="F33" s="217">
        <f>SUM(E6:E31)</f>
        <v>31230</v>
      </c>
    </row>
    <row r="34" spans="2:6" s="149" customFormat="1" ht="12.75">
      <c r="B34" s="135"/>
      <c r="C34" s="135"/>
      <c r="D34" s="213"/>
      <c r="E34" s="213"/>
      <c r="F34" s="217"/>
    </row>
    <row r="36" spans="1:6" s="149" customFormat="1" ht="12.75">
      <c r="A36" s="218" t="s">
        <v>84</v>
      </c>
      <c r="B36" s="219"/>
      <c r="C36" s="219"/>
      <c r="D36" s="211"/>
      <c r="E36" s="211"/>
      <c r="F36" s="211"/>
    </row>
    <row r="38" spans="1:6" s="149" customFormat="1" ht="12.75">
      <c r="A38" s="149" t="s">
        <v>85</v>
      </c>
      <c r="B38" s="135"/>
      <c r="C38" s="135"/>
      <c r="D38" s="213"/>
      <c r="E38" s="213"/>
      <c r="F38" s="213">
        <f>SUM(E41:E54)</f>
        <v>9050</v>
      </c>
    </row>
    <row r="40" ht="12.75">
      <c r="A40" t="s">
        <v>185</v>
      </c>
    </row>
    <row r="41" spans="2:5" ht="12.75">
      <c r="B41" s="151" t="s">
        <v>86</v>
      </c>
      <c r="E41" s="212">
        <f>SUM(D42:D44)</f>
        <v>2725</v>
      </c>
    </row>
    <row r="42" spans="2:4" ht="12.75">
      <c r="B42" s="151" t="s">
        <v>87</v>
      </c>
      <c r="D42" s="212">
        <v>350</v>
      </c>
    </row>
    <row r="43" spans="2:4" ht="12.75">
      <c r="B43" s="152" t="s">
        <v>88</v>
      </c>
      <c r="D43" s="212">
        <v>875</v>
      </c>
    </row>
    <row r="44" spans="2:4" ht="12.75">
      <c r="B44" s="151" t="s">
        <v>89</v>
      </c>
      <c r="D44" s="215">
        <v>1500</v>
      </c>
    </row>
    <row r="45" spans="2:5" ht="12.75">
      <c r="B45" s="151" t="s">
        <v>90</v>
      </c>
      <c r="E45" s="212">
        <f>SUM(D46:D47)</f>
        <v>1225</v>
      </c>
    </row>
    <row r="46" spans="2:4" ht="12.75">
      <c r="B46" s="151" t="s">
        <v>87</v>
      </c>
      <c r="D46" s="212">
        <v>350</v>
      </c>
    </row>
    <row r="47" spans="2:4" ht="12.75">
      <c r="B47" s="152" t="s">
        <v>88</v>
      </c>
      <c r="D47" s="212">
        <v>875</v>
      </c>
    </row>
    <row r="48" spans="2:5" ht="12.75">
      <c r="B48" s="151" t="s">
        <v>91</v>
      </c>
      <c r="E48" s="212">
        <v>350</v>
      </c>
    </row>
    <row r="49" spans="2:5" ht="12.75">
      <c r="B49" s="151" t="s">
        <v>92</v>
      </c>
      <c r="E49" s="212">
        <v>350</v>
      </c>
    </row>
    <row r="50" spans="2:5" ht="12.75">
      <c r="B50" s="151" t="s">
        <v>93</v>
      </c>
      <c r="E50" s="212">
        <v>350</v>
      </c>
    </row>
    <row r="52" spans="1:5" ht="12.75">
      <c r="A52" t="s">
        <v>186</v>
      </c>
      <c r="E52" s="212">
        <v>2100</v>
      </c>
    </row>
    <row r="54" spans="1:5" ht="12.75">
      <c r="A54" t="s">
        <v>187</v>
      </c>
      <c r="E54" s="212">
        <f>SUM(D55:D59)</f>
        <v>1950</v>
      </c>
    </row>
    <row r="55" spans="2:6" ht="12.75">
      <c r="B55" s="153" t="s">
        <v>188</v>
      </c>
      <c r="C55" s="153"/>
      <c r="D55" s="215">
        <v>0</v>
      </c>
      <c r="E55" s="215"/>
      <c r="F55" s="215"/>
    </row>
    <row r="56" spans="2:6" ht="12.75">
      <c r="B56" s="154" t="s">
        <v>95</v>
      </c>
      <c r="C56" s="153"/>
      <c r="D56" s="215">
        <v>450</v>
      </c>
      <c r="E56" s="215"/>
      <c r="F56" s="215"/>
    </row>
    <row r="57" spans="2:6" ht="12.75">
      <c r="B57" s="154" t="s">
        <v>189</v>
      </c>
      <c r="C57" s="153"/>
      <c r="D57" s="215">
        <v>0</v>
      </c>
      <c r="E57" s="215"/>
      <c r="F57" s="215"/>
    </row>
    <row r="58" spans="2:6" ht="12.75">
      <c r="B58" s="154" t="s">
        <v>190</v>
      </c>
      <c r="C58" s="153"/>
      <c r="D58" s="215">
        <v>1500</v>
      </c>
      <c r="E58" s="215"/>
      <c r="F58" s="215"/>
    </row>
    <row r="59" spans="2:6" ht="12.75">
      <c r="B59" s="154" t="s">
        <v>191</v>
      </c>
      <c r="C59" s="153"/>
      <c r="D59" s="215">
        <v>0</v>
      </c>
      <c r="E59" s="215"/>
      <c r="F59" s="215"/>
    </row>
    <row r="60" spans="2:6" ht="12.75">
      <c r="B60" s="153"/>
      <c r="C60" s="153"/>
      <c r="D60" s="215"/>
      <c r="E60" s="215"/>
      <c r="F60" s="215"/>
    </row>
    <row r="61" spans="1:6" ht="12.75">
      <c r="A61" s="218" t="s">
        <v>97</v>
      </c>
      <c r="B61" s="219"/>
      <c r="C61" s="219"/>
      <c r="D61" s="211"/>
      <c r="E61" s="211"/>
      <c r="F61" s="211"/>
    </row>
    <row r="62" spans="1:6" ht="12.75">
      <c r="A62" s="149" t="s">
        <v>98</v>
      </c>
      <c r="F62" s="213">
        <f>SUM(E64:E101)</f>
        <v>15610</v>
      </c>
    </row>
    <row r="64" spans="1:5" ht="12.75">
      <c r="A64" t="s">
        <v>192</v>
      </c>
      <c r="E64" s="212">
        <v>3500</v>
      </c>
    </row>
    <row r="66" spans="1:5" ht="12.75">
      <c r="A66" t="s">
        <v>193</v>
      </c>
      <c r="E66" s="212">
        <v>325</v>
      </c>
    </row>
    <row r="68" spans="1:5" ht="12.75">
      <c r="A68" s="155" t="s">
        <v>99</v>
      </c>
      <c r="B68" s="151" t="s">
        <v>194</v>
      </c>
      <c r="E68" s="212">
        <v>1260</v>
      </c>
    </row>
    <row r="70" spans="1:5" ht="12.75">
      <c r="A70" s="155" t="s">
        <v>100</v>
      </c>
      <c r="B70" s="151" t="s">
        <v>166</v>
      </c>
      <c r="E70" s="215">
        <v>900</v>
      </c>
    </row>
    <row r="71" spans="1:5" ht="12.75">
      <c r="A71" s="155"/>
      <c r="E71" s="215"/>
    </row>
    <row r="72" spans="1:5" ht="12.75">
      <c r="A72" s="155" t="s">
        <v>195</v>
      </c>
      <c r="E72" s="215">
        <v>0</v>
      </c>
    </row>
    <row r="74" spans="1:5" ht="12.75">
      <c r="A74" t="s">
        <v>196</v>
      </c>
      <c r="E74" s="212">
        <f>SUM(D75:D86)</f>
        <v>8775</v>
      </c>
    </row>
    <row r="75" spans="2:4" ht="12.75">
      <c r="B75" s="151" t="s">
        <v>197</v>
      </c>
      <c r="D75" s="212">
        <v>800</v>
      </c>
    </row>
    <row r="76" spans="2:4" ht="12.75">
      <c r="B76" s="151" t="s">
        <v>101</v>
      </c>
      <c r="D76" s="212">
        <v>6800</v>
      </c>
    </row>
    <row r="77" spans="2:4" ht="12.75">
      <c r="B77" s="151" t="s">
        <v>102</v>
      </c>
      <c r="D77" s="212">
        <v>300</v>
      </c>
    </row>
    <row r="78" spans="2:4" ht="12.75">
      <c r="B78" s="151" t="s">
        <v>103</v>
      </c>
      <c r="D78" s="212">
        <v>75</v>
      </c>
    </row>
    <row r="79" spans="2:4" ht="12.75">
      <c r="B79" s="151" t="s">
        <v>104</v>
      </c>
      <c r="D79" s="212">
        <v>0</v>
      </c>
    </row>
    <row r="80" spans="2:4" ht="12.75">
      <c r="B80" s="151" t="s">
        <v>105</v>
      </c>
      <c r="D80" s="212">
        <v>300</v>
      </c>
    </row>
    <row r="81" spans="2:4" ht="12.75">
      <c r="B81" s="151" t="s">
        <v>106</v>
      </c>
      <c r="D81" s="212">
        <v>0</v>
      </c>
    </row>
    <row r="82" spans="2:4" ht="12.75">
      <c r="B82" s="151" t="s">
        <v>107</v>
      </c>
      <c r="D82" s="212">
        <v>250</v>
      </c>
    </row>
    <row r="83" spans="2:6" ht="12.75">
      <c r="B83" s="153" t="s">
        <v>108</v>
      </c>
      <c r="C83" s="153"/>
      <c r="D83" s="215">
        <v>0</v>
      </c>
      <c r="E83" s="215"/>
      <c r="F83" s="215"/>
    </row>
    <row r="84" spans="2:4" ht="12.75">
      <c r="B84" s="151" t="s">
        <v>109</v>
      </c>
      <c r="D84" s="212">
        <v>150</v>
      </c>
    </row>
    <row r="85" spans="2:4" ht="12.75">
      <c r="B85" s="151" t="s">
        <v>110</v>
      </c>
      <c r="D85" s="212">
        <v>0</v>
      </c>
    </row>
    <row r="86" spans="2:4" ht="12.75">
      <c r="B86" s="151" t="s">
        <v>198</v>
      </c>
      <c r="D86" s="212">
        <v>100</v>
      </c>
    </row>
    <row r="88" spans="1:5" ht="12.75">
      <c r="A88" t="s">
        <v>112</v>
      </c>
      <c r="B88" s="151" t="s">
        <v>113</v>
      </c>
      <c r="E88" s="220">
        <f>SUM(D89:D101)</f>
        <v>850</v>
      </c>
    </row>
    <row r="89" spans="2:4" ht="12.75">
      <c r="B89" s="152" t="s">
        <v>114</v>
      </c>
      <c r="D89" s="212">
        <v>50</v>
      </c>
    </row>
    <row r="90" spans="2:4" ht="12.75">
      <c r="B90" s="151" t="s">
        <v>115</v>
      </c>
      <c r="D90" s="212">
        <v>0</v>
      </c>
    </row>
    <row r="91" spans="2:4" ht="12.75">
      <c r="B91" s="151" t="s">
        <v>199</v>
      </c>
      <c r="D91" s="221">
        <f>SUM(C92:C94)</f>
        <v>480</v>
      </c>
    </row>
    <row r="92" spans="2:4" ht="12.75">
      <c r="B92" s="156" t="s">
        <v>200</v>
      </c>
      <c r="C92" s="222">
        <v>480</v>
      </c>
      <c r="D92" s="221"/>
    </row>
    <row r="93" spans="2:4" ht="12.75">
      <c r="B93" s="151" t="s">
        <v>201</v>
      </c>
      <c r="C93" s="222">
        <v>0</v>
      </c>
      <c r="D93" s="221"/>
    </row>
    <row r="94" spans="2:4" ht="12.75">
      <c r="B94" s="151" t="s">
        <v>202</v>
      </c>
      <c r="C94" s="222">
        <v>0</v>
      </c>
      <c r="D94" s="221"/>
    </row>
    <row r="95" spans="2:4" ht="12.75">
      <c r="B95" s="151" t="s">
        <v>116</v>
      </c>
      <c r="D95" s="212">
        <v>0</v>
      </c>
    </row>
    <row r="96" spans="2:4" ht="12.75">
      <c r="B96" s="151" t="s">
        <v>117</v>
      </c>
      <c r="D96" s="212">
        <v>100</v>
      </c>
    </row>
    <row r="97" spans="2:4" ht="12.75">
      <c r="B97" s="151" t="s">
        <v>118</v>
      </c>
      <c r="D97" s="212">
        <v>0</v>
      </c>
    </row>
    <row r="98" spans="2:4" ht="12.75">
      <c r="B98" s="151" t="s">
        <v>203</v>
      </c>
      <c r="D98" s="212">
        <v>200</v>
      </c>
    </row>
    <row r="99" spans="2:4" ht="12.75">
      <c r="B99" s="151" t="s">
        <v>120</v>
      </c>
      <c r="D99" s="212">
        <v>0</v>
      </c>
    </row>
    <row r="100" spans="2:6" ht="12.75">
      <c r="B100" s="153" t="s">
        <v>108</v>
      </c>
      <c r="C100" s="153"/>
      <c r="D100" s="215">
        <v>20</v>
      </c>
      <c r="E100" s="215"/>
      <c r="F100" s="215"/>
    </row>
    <row r="101" spans="2:4" ht="12.75">
      <c r="B101" s="151" t="s">
        <v>109</v>
      </c>
      <c r="D101" s="212">
        <v>0</v>
      </c>
    </row>
    <row r="103" spans="1:6" s="149" customFormat="1" ht="12.75">
      <c r="A103" s="149" t="s">
        <v>121</v>
      </c>
      <c r="B103" s="135"/>
      <c r="C103" s="135"/>
      <c r="D103" s="213"/>
      <c r="E103" s="213"/>
      <c r="F103" s="213">
        <f>SUM(E105:E109)</f>
        <v>6570</v>
      </c>
    </row>
    <row r="105" spans="1:6" ht="12.75">
      <c r="A105" t="s">
        <v>204</v>
      </c>
      <c r="B105" s="153"/>
      <c r="C105" s="153"/>
      <c r="D105" s="215"/>
      <c r="E105" s="215">
        <v>5500</v>
      </c>
      <c r="F105" s="215"/>
    </row>
    <row r="106" spans="1:5" ht="12.75">
      <c r="A106" t="s">
        <v>205</v>
      </c>
      <c r="E106" s="212">
        <v>0</v>
      </c>
    </row>
    <row r="107" spans="1:5" ht="12.75">
      <c r="A107" t="s">
        <v>206</v>
      </c>
      <c r="E107" s="215">
        <v>570</v>
      </c>
    </row>
    <row r="108" spans="1:5" ht="12.75">
      <c r="A108" t="s">
        <v>207</v>
      </c>
      <c r="E108" s="212">
        <v>500</v>
      </c>
    </row>
    <row r="109" spans="1:6" ht="12.75">
      <c r="A109" t="s">
        <v>208</v>
      </c>
      <c r="B109" s="153"/>
      <c r="C109" s="153"/>
      <c r="D109" s="215"/>
      <c r="E109" s="215">
        <v>0</v>
      </c>
      <c r="F109" s="215"/>
    </row>
    <row r="112" spans="1:6" s="149" customFormat="1" ht="12.75">
      <c r="A112" s="149" t="s">
        <v>209</v>
      </c>
      <c r="B112" s="135"/>
      <c r="C112" s="135"/>
      <c r="D112" s="213"/>
      <c r="E112" s="213"/>
      <c r="F112" s="217">
        <f>SUM(F38:F111)</f>
        <v>31230</v>
      </c>
    </row>
    <row r="113" spans="2:6" s="149" customFormat="1" ht="12.75">
      <c r="B113" s="135"/>
      <c r="C113" s="135"/>
      <c r="D113" s="213"/>
      <c r="E113" s="213"/>
      <c r="F113" s="217"/>
    </row>
    <row r="114" spans="2:3" ht="12.75">
      <c r="B114"/>
      <c r="C114"/>
    </row>
    <row r="115" spans="2:6" s="158" customFormat="1" ht="12.75">
      <c r="B115" s="159" t="s">
        <v>122</v>
      </c>
      <c r="C115" s="223"/>
      <c r="D115" s="224"/>
      <c r="E115" s="224"/>
      <c r="F115" s="225">
        <f>F33-F112</f>
        <v>0</v>
      </c>
    </row>
    <row r="116" spans="2:6" ht="12.75">
      <c r="B116" s="161" t="s">
        <v>123</v>
      </c>
      <c r="C116" s="226"/>
      <c r="D116" s="227"/>
      <c r="E116" s="227"/>
      <c r="F116" s="228"/>
    </row>
    <row r="117" spans="2:6" ht="12.75">
      <c r="B117" s="164" t="s">
        <v>124</v>
      </c>
      <c r="C117" s="229"/>
      <c r="D117" s="230"/>
      <c r="E117" s="230"/>
      <c r="F117" s="231"/>
    </row>
  </sheetData>
  <sheetProtection/>
  <mergeCells count="3">
    <mergeCell ref="A1:F1"/>
    <mergeCell ref="A2:F2"/>
    <mergeCell ref="A3:F3"/>
  </mergeCells>
  <printOptions gridLines="1" headings="1"/>
  <pageMargins left="0.25" right="0.25" top="0.25" bottom="0.25" header="0.3" footer="0.3"/>
  <pageSetup horizontalDpi="600" verticalDpi="600" orientation="portrait" scale="9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Francis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workstation</cp:lastModifiedBy>
  <cp:lastPrinted>2017-04-06T21:06:22Z</cp:lastPrinted>
  <dcterms:created xsi:type="dcterms:W3CDTF">2006-10-19T16:35:58Z</dcterms:created>
  <dcterms:modified xsi:type="dcterms:W3CDTF">2017-04-06T21:08:47Z</dcterms:modified>
  <cp:category/>
  <cp:version/>
  <cp:contentType/>
  <cp:contentStatus/>
</cp:coreProperties>
</file>